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PRIHODA'!$A$1:$K$42</definedName>
  </definedNames>
  <calcPr fullCalcOnLoad="1"/>
</workbook>
</file>

<file path=xl/sharedStrings.xml><?xml version="1.0" encoding="utf-8"?>
<sst xmlns="http://schemas.openxmlformats.org/spreadsheetml/2006/main" count="127" uniqueCount="86">
  <si>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</si>
  <si>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</si>
  <si>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</si>
  <si>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</si>
  <si>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</si>
  <si>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</si>
  <si>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</si>
  <si>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</si>
  <si>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</si>
  <si>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</si>
  <si>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</si>
  <si>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</si>
  <si>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</si>
  <si>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</si>
  <si>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</si>
  <si>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</si>
  <si>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</si>
  <si>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</si>
  <si>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</si>
  <si>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</si>
  <si>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</si>
  <si>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</si>
  <si>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</si>
  <si>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</si>
  <si>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</si>
  <si>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</si>
  <si>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</si>
  <si>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</si>
  <si>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</si>
  <si>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</si>
  <si>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</si>
  <si>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</si>
  <si>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</si>
  <si>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</si>
  <si>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</si>
  <si>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</si>
  <si>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</si>
  <si>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</si>
  <si>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</si>
  <si>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</si>
  <si>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</si>
  <si>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</si>
  <si>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</si>
  <si>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</si>
  <si>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</si>
  <si>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</si>
  <si>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Naknade ostalih troškova</t>
  </si>
  <si>
    <t>Ostali nespomenuti rashodi posl.</t>
  </si>
  <si>
    <t xml:space="preserve">Postrojenja i oprema </t>
  </si>
  <si>
    <t xml:space="preserve">Knjige,umjetnička djela i ostale izložbene vrijednosti </t>
  </si>
  <si>
    <t>Ulaganje u programe</t>
  </si>
  <si>
    <t>Višak iz prethodnog razdoblja 922</t>
  </si>
  <si>
    <t>GRADITELJSKA ŠKOLA ČAKOVEC</t>
  </si>
  <si>
    <t>ŠPORTSKA 1 ČAKOVEC</t>
  </si>
  <si>
    <t>REDOVNI PROGRAM</t>
  </si>
  <si>
    <t>Kamate na primljene kredite i zajmove</t>
  </si>
  <si>
    <t>PROJEKT-ERASMUS</t>
  </si>
  <si>
    <t>RASHODI POSLOVANJA</t>
  </si>
  <si>
    <t>MATERIJALNI RASHODI</t>
  </si>
  <si>
    <t>Ostali nespomenuti rashodi poslovanja</t>
  </si>
  <si>
    <t>SVEUKUPUNO</t>
  </si>
  <si>
    <t>2023. (druga razina računskog plana)</t>
  </si>
  <si>
    <t>Prijevozna sredstva</t>
  </si>
  <si>
    <t>El. Automobil (koordinacija PN)</t>
  </si>
  <si>
    <t>Pomoći proračunskim korisnicima temeljem prijenosa EU sredstava (izvor 051 - asistenti)</t>
  </si>
  <si>
    <t>Damir Srnec,mag.inf.</t>
  </si>
  <si>
    <t>Za Školski odbor:</t>
  </si>
  <si>
    <t>Tatjana Vadas,dipl.ing.arh</t>
  </si>
  <si>
    <t>2022.</t>
  </si>
  <si>
    <t>2024. (druga razina računskog plana)</t>
  </si>
  <si>
    <r>
      <t xml:space="preserve">PRIJEDLOG FINANCIJSKOG PLANA GRADITELJSKE ŠKOLE ČAKOVEC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</si>
  <si>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2022.</t>
  </si>
  <si>
    <t>Projekcija plana
za 2023.</t>
  </si>
  <si>
    <t>Projekcija plana 
za 2024.</t>
  </si>
  <si>
    <t>Ravnatelj:</t>
  </si>
  <si>
    <t>ŠKOLSTVO</t>
  </si>
  <si>
    <t>A101302</t>
  </si>
  <si>
    <t>T100109</t>
  </si>
  <si>
    <t>FINANCIJSKI PLANA ZA 2022. (treća razina računskog plana)</t>
  </si>
  <si>
    <t>REBALANS FIN. PLANA ZA 2022.G.</t>
  </si>
  <si>
    <t>RAZLIKA IZMEĐU FIN. PLANA I REBALANSA ZA 2022.G.</t>
  </si>
  <si>
    <t>Čakovec,24.02.2023.</t>
  </si>
  <si>
    <t>OSTVARENOU 2022.G.</t>
  </si>
  <si>
    <t>RAZLIKA IZMEĐU REBALANSA I OSTVARENO U 2022.G.</t>
  </si>
  <si>
    <t xml:space="preserve">KLASA:400-02/23-01/1 </t>
  </si>
  <si>
    <t>URBROJ:2109-57-01/01-23-1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</si>
</sst>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0000"/>
    <numFmt numFmtId="179" formatCode="#,##0.0000"/>
    <numFmt numFmtId="180" formatCode="[$-41A]d\.\ mmmm\ yyyy\."/>
    <numFmt numFmtId="181" formatCode="#,##0.00\ &quot;kn&quot;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0" fontId="26" fillId="35" borderId="38" xfId="0" applyNumberFormat="1" applyFont="1" applyFill="1" applyBorder="1" applyAlignment="1" applyProtection="1">
      <alignment horizontal="center" vertical="center" wrapText="1"/>
      <protection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/>
    </xf>
    <xf numFmtId="4" fontId="21" fillId="0" borderId="52" xfId="0" applyNumberFormat="1" applyFont="1" applyBorder="1" applyAlignment="1">
      <alignment horizont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4" fontId="33" fillId="7" borderId="22" xfId="0" applyNumberFormat="1" applyFont="1" applyFill="1" applyBorder="1" applyAlignment="1" quotePrefix="1">
      <alignment horizontal="right"/>
    </xf>
    <xf numFmtId="4" fontId="33" fillId="0" borderId="22" xfId="0" applyNumberFormat="1" applyFont="1" applyBorder="1" applyAlignment="1" quotePrefix="1">
      <alignment horizontal="left" wrapText="1"/>
    </xf>
    <xf numFmtId="4" fontId="33" fillId="0" borderId="21" xfId="0" applyNumberFormat="1" applyFont="1" applyBorder="1" applyAlignment="1" quotePrefix="1">
      <alignment horizontal="left" wrapText="1"/>
    </xf>
    <xf numFmtId="4" fontId="33" fillId="0" borderId="21" xfId="0" applyNumberFormat="1" applyFont="1" applyBorder="1" applyAlignment="1" quotePrefix="1">
      <alignment horizontal="center" wrapText="1"/>
    </xf>
    <xf numFmtId="4" fontId="33" fillId="0" borderId="21" xfId="0" applyNumberFormat="1" applyFont="1" applyFill="1" applyBorder="1" applyAlignment="1" applyProtection="1" quotePrefix="1">
      <alignment horizontal="left"/>
      <protection/>
    </xf>
    <xf numFmtId="4" fontId="26" fillId="0" borderId="19" xfId="0" applyNumberFormat="1" applyFont="1" applyFill="1" applyBorder="1" applyAlignment="1" applyProtection="1">
      <alignment horizontal="center" wrapText="1"/>
      <protection/>
    </xf>
    <xf numFmtId="4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 quotePrefix="1">
      <alignment horizontal="left" wrapText="1"/>
      <protection/>
    </xf>
    <xf numFmtId="4" fontId="34" fillId="0" borderId="0" xfId="0" applyNumberFormat="1" applyFont="1" applyFill="1" applyBorder="1" applyAlignment="1" applyProtection="1">
      <alignment wrapText="1"/>
      <protection/>
    </xf>
    <xf numFmtId="4" fontId="34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55" xfId="0" applyNumberFormat="1" applyFont="1" applyFill="1" applyBorder="1" applyAlignment="1" applyProtection="1">
      <alignment/>
      <protection/>
    </xf>
    <xf numFmtId="0" fontId="26" fillId="0" borderId="56" xfId="0" applyNumberFormat="1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6" fillId="0" borderId="57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49" fontId="26" fillId="0" borderId="19" xfId="0" applyNumberFormat="1" applyFont="1" applyFill="1" applyBorder="1" applyAlignment="1" applyProtection="1">
      <alignment horizontal="right"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57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6" fillId="0" borderId="22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5" fillId="0" borderId="29" xfId="0" applyNumberFormat="1" applyFont="1" applyFill="1" applyBorder="1" applyAlignment="1" applyProtection="1">
      <alignment/>
      <protection/>
    </xf>
    <xf numFmtId="3" fontId="25" fillId="0" borderId="57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57" xfId="0" applyNumberFormat="1" applyFont="1" applyFill="1" applyBorder="1" applyAlignment="1" applyProtection="1">
      <alignment/>
      <protection/>
    </xf>
    <xf numFmtId="3" fontId="26" fillId="0" borderId="58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6" fillId="0" borderId="59" xfId="0" applyNumberFormat="1" applyFont="1" applyFill="1" applyBorder="1" applyAlignment="1" applyProtection="1">
      <alignment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6" fillId="0" borderId="22" xfId="0" applyNumberFormat="1" applyFont="1" applyFill="1" applyBorder="1" applyAlignment="1" applyProtection="1" quotePrefix="1">
      <alignment horizontal="left" wrapText="1"/>
      <protection/>
    </xf>
    <xf numFmtId="4" fontId="37" fillId="0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4" fontId="33" fillId="7" borderId="22" xfId="0" applyNumberFormat="1" applyFont="1" applyFill="1" applyBorder="1" applyAlignment="1" applyProtection="1">
      <alignment horizontal="left" wrapText="1"/>
      <protection/>
    </xf>
    <xf numFmtId="4" fontId="33" fillId="7" borderId="21" xfId="0" applyNumberFormat="1" applyFont="1" applyFill="1" applyBorder="1" applyAlignment="1" applyProtection="1">
      <alignment horizontal="left" wrapText="1"/>
      <protection/>
    </xf>
    <xf numFmtId="4" fontId="33" fillId="7" borderId="6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4" fontId="36" fillId="0" borderId="22" xfId="0" applyNumberFormat="1" applyFont="1" applyFill="1" applyBorder="1" applyAlignment="1" applyProtection="1">
      <alignment horizontal="left" wrapText="1"/>
      <protection/>
    </xf>
    <xf numFmtId="4" fontId="36" fillId="7" borderId="22" xfId="0" applyNumberFormat="1" applyFont="1" applyFill="1" applyBorder="1" applyAlignment="1" applyProtection="1" quotePrefix="1">
      <alignment horizontal="left" wrapText="1"/>
      <protection/>
    </xf>
    <xf numFmtId="4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0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33" fillId="50" borderId="22" xfId="0" applyNumberFormat="1" applyFont="1" applyFill="1" applyBorder="1" applyAlignment="1" applyProtection="1">
      <alignment horizontal="left" wrapText="1"/>
      <protection/>
    </xf>
    <xf numFmtId="4" fontId="33" fillId="50" borderId="21" xfId="0" applyNumberFormat="1" applyFont="1" applyFill="1" applyBorder="1" applyAlignment="1" applyProtection="1">
      <alignment horizontal="left" wrapText="1"/>
      <protection/>
    </xf>
    <xf numFmtId="4" fontId="33" fillId="50" borderId="6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37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0" fillId="0" borderId="61" xfId="0" applyNumberForma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4" fontId="22" fillId="0" borderId="63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0" fillId="0" borderId="64" xfId="0" applyNumberFormat="1" applyFill="1" applyBorder="1" applyAlignment="1" applyProtection="1">
      <alignment/>
      <protection/>
    </xf>
    <xf numFmtId="4" fontId="0" fillId="0" borderId="65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59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5295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5295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8675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86750"/>
          <a:ext cx="104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6" sqref="A16:H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8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80"/>
      <c r="B2" s="180"/>
      <c r="C2" s="180"/>
      <c r="D2" s="180"/>
      <c r="E2" s="180"/>
      <c r="F2" s="180"/>
      <c r="G2" s="180"/>
      <c r="H2" s="180"/>
    </row>
    <row r="3" spans="1:8" ht="48" customHeight="1">
      <c r="A3" s="181" t="s">
        <v>70</v>
      </c>
      <c r="B3" s="181"/>
      <c r="C3" s="181"/>
      <c r="D3" s="181"/>
      <c r="E3" s="181"/>
      <c r="F3" s="181"/>
      <c r="G3" s="181"/>
      <c r="H3" s="181"/>
    </row>
    <row r="4" spans="1:8" s="48" customFormat="1" ht="26.25" customHeight="1">
      <c r="A4" s="182" t="s">
        <v>22</v>
      </c>
      <c r="B4" s="182"/>
      <c r="C4" s="182"/>
      <c r="D4" s="182"/>
      <c r="E4" s="182"/>
      <c r="F4" s="182"/>
      <c r="G4" s="183"/>
      <c r="H4" s="18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71</v>
      </c>
      <c r="G6" s="55" t="s">
        <v>72</v>
      </c>
      <c r="H6" s="56" t="s">
        <v>73</v>
      </c>
      <c r="I6" s="57"/>
    </row>
    <row r="7" spans="1:9" ht="27.75" customHeight="1">
      <c r="A7" s="184" t="s">
        <v>23</v>
      </c>
      <c r="B7" s="185"/>
      <c r="C7" s="185"/>
      <c r="D7" s="185"/>
      <c r="E7" s="186"/>
      <c r="F7" s="124"/>
      <c r="G7" s="124"/>
      <c r="H7" s="124"/>
      <c r="I7" s="66"/>
    </row>
    <row r="8" spans="1:8" ht="22.5" customHeight="1">
      <c r="A8" s="187" t="s">
        <v>0</v>
      </c>
      <c r="B8" s="178"/>
      <c r="C8" s="178"/>
      <c r="D8" s="178"/>
      <c r="E8" s="188"/>
      <c r="F8" s="125"/>
      <c r="G8" s="125"/>
      <c r="H8" s="125"/>
    </row>
    <row r="9" spans="1:8" ht="22.5" customHeight="1">
      <c r="A9" s="197" t="s">
        <v>25</v>
      </c>
      <c r="B9" s="198"/>
      <c r="C9" s="198"/>
      <c r="D9" s="198"/>
      <c r="E9" s="199"/>
      <c r="F9" s="125"/>
      <c r="G9" s="125"/>
      <c r="H9" s="125"/>
    </row>
    <row r="10" spans="1:8" ht="22.5" customHeight="1">
      <c r="A10" s="67" t="s">
        <v>24</v>
      </c>
      <c r="B10" s="68"/>
      <c r="C10" s="68"/>
      <c r="D10" s="68"/>
      <c r="E10" s="68"/>
      <c r="F10" s="124"/>
      <c r="G10" s="124"/>
      <c r="H10" s="124"/>
    </row>
    <row r="11" spans="1:10" ht="22.5" customHeight="1">
      <c r="A11" s="177" t="s">
        <v>1</v>
      </c>
      <c r="B11" s="178"/>
      <c r="C11" s="178"/>
      <c r="D11" s="178"/>
      <c r="E11" s="179"/>
      <c r="F11" s="125"/>
      <c r="G11" s="125"/>
      <c r="H11" s="125"/>
      <c r="I11" s="38"/>
      <c r="J11" s="38"/>
    </row>
    <row r="12" spans="1:10" ht="22.5" customHeight="1">
      <c r="A12" s="200" t="s">
        <v>26</v>
      </c>
      <c r="B12" s="188"/>
      <c r="C12" s="188"/>
      <c r="D12" s="188"/>
      <c r="E12" s="188"/>
      <c r="F12" s="126"/>
      <c r="G12" s="126"/>
      <c r="H12" s="127"/>
      <c r="I12" s="38"/>
      <c r="J12" s="38"/>
    </row>
    <row r="13" spans="1:10" ht="22.5" customHeight="1">
      <c r="A13" s="201" t="s">
        <v>2</v>
      </c>
      <c r="B13" s="185"/>
      <c r="C13" s="185"/>
      <c r="D13" s="185"/>
      <c r="E13" s="185"/>
      <c r="F13" s="128"/>
      <c r="G13" s="128"/>
      <c r="H13" s="128"/>
      <c r="J13" s="38"/>
    </row>
    <row r="14" spans="1:8" ht="25.5" customHeight="1">
      <c r="A14" s="181"/>
      <c r="B14" s="202"/>
      <c r="C14" s="202"/>
      <c r="D14" s="202"/>
      <c r="E14" s="202"/>
      <c r="F14" s="203"/>
      <c r="G14" s="203"/>
      <c r="H14" s="203"/>
    </row>
    <row r="15" spans="1:10" ht="27.75" customHeight="1">
      <c r="A15" s="51"/>
      <c r="B15" s="52"/>
      <c r="C15" s="52"/>
      <c r="D15" s="53"/>
      <c r="E15" s="54"/>
      <c r="F15" s="55" t="s">
        <v>71</v>
      </c>
      <c r="G15" s="55" t="s">
        <v>72</v>
      </c>
      <c r="H15" s="56" t="s">
        <v>73</v>
      </c>
      <c r="J15" s="38"/>
    </row>
    <row r="16" spans="1:10" ht="30.75" customHeight="1">
      <c r="A16" s="204"/>
      <c r="B16" s="205"/>
      <c r="C16" s="205"/>
      <c r="D16" s="205"/>
      <c r="E16" s="206"/>
      <c r="F16" s="129"/>
      <c r="G16" s="129"/>
      <c r="H16" s="130"/>
      <c r="J16" s="38"/>
    </row>
    <row r="17" spans="1:10" ht="34.5" customHeight="1">
      <c r="A17" s="189"/>
      <c r="B17" s="190"/>
      <c r="C17" s="190"/>
      <c r="D17" s="190"/>
      <c r="E17" s="191"/>
      <c r="F17" s="131"/>
      <c r="G17" s="131"/>
      <c r="H17" s="128"/>
      <c r="J17" s="38"/>
    </row>
    <row r="18" spans="1:10" s="43" customFormat="1" ht="25.5" customHeight="1">
      <c r="A18" s="172"/>
      <c r="B18" s="173"/>
      <c r="C18" s="173"/>
      <c r="D18" s="173"/>
      <c r="E18" s="173"/>
      <c r="F18" s="174"/>
      <c r="G18" s="174"/>
      <c r="H18" s="174"/>
      <c r="J18" s="69"/>
    </row>
    <row r="19" spans="1:11" s="43" customFormat="1" ht="27.75" customHeight="1">
      <c r="A19" s="132"/>
      <c r="B19" s="133"/>
      <c r="C19" s="133"/>
      <c r="D19" s="134"/>
      <c r="E19" s="135"/>
      <c r="F19" s="136" t="s">
        <v>71</v>
      </c>
      <c r="G19" s="136" t="s">
        <v>72</v>
      </c>
      <c r="H19" s="137" t="s">
        <v>73</v>
      </c>
      <c r="J19" s="69"/>
      <c r="K19" s="69"/>
    </row>
    <row r="20" spans="1:10" s="43" customFormat="1" ht="22.5" customHeight="1">
      <c r="A20" s="194" t="s">
        <v>3</v>
      </c>
      <c r="B20" s="176"/>
      <c r="C20" s="176"/>
      <c r="D20" s="176"/>
      <c r="E20" s="176"/>
      <c r="F20" s="126">
        <f>SUM('PLAN PRIHODA'!K15)</f>
        <v>0</v>
      </c>
      <c r="G20" s="126">
        <f>SUM('PLAN PRIHODA'!K28)</f>
        <v>0</v>
      </c>
      <c r="H20" s="126">
        <f>SUM('PLAN PRIHODA'!K41)</f>
        <v>0</v>
      </c>
      <c r="J20" s="69"/>
    </row>
    <row r="21" spans="1:8" s="43" customFormat="1" ht="23.25" customHeight="1">
      <c r="A21" s="194" t="s">
        <v>4</v>
      </c>
      <c r="B21" s="176"/>
      <c r="C21" s="176"/>
      <c r="D21" s="176"/>
      <c r="E21" s="176"/>
      <c r="F21" s="126">
        <v>0</v>
      </c>
      <c r="G21" s="126">
        <v>0</v>
      </c>
      <c r="H21" s="126">
        <v>0</v>
      </c>
    </row>
    <row r="22" spans="1:11" s="43" customFormat="1" ht="22.5" customHeight="1">
      <c r="A22" s="195" t="s">
        <v>5</v>
      </c>
      <c r="B22" s="196"/>
      <c r="C22" s="196"/>
      <c r="D22" s="196"/>
      <c r="E22" s="196"/>
      <c r="F22" s="124"/>
      <c r="G22" s="124"/>
      <c r="H22" s="124"/>
      <c r="J22" s="70"/>
      <c r="K22" s="69"/>
    </row>
    <row r="23" spans="1:8" s="43" customFormat="1" ht="25.5" customHeight="1">
      <c r="A23" s="172"/>
      <c r="B23" s="173"/>
      <c r="C23" s="173"/>
      <c r="D23" s="173"/>
      <c r="E23" s="173"/>
      <c r="F23" s="174"/>
      <c r="G23" s="174"/>
      <c r="H23" s="174"/>
    </row>
    <row r="24" spans="1:8" s="43" customFormat="1" ht="22.5" customHeight="1">
      <c r="A24" s="175" t="s">
        <v>6</v>
      </c>
      <c r="B24" s="176"/>
      <c r="C24" s="176"/>
      <c r="D24" s="176"/>
      <c r="E24" s="176"/>
      <c r="F24" s="126"/>
      <c r="G24" s="126"/>
      <c r="H24" s="126">
        <f>IF((H13+H17+H22)&lt;&gt;0,"NESLAGANJE ZBROJA",(H13+H17+H22))</f>
        <v>0</v>
      </c>
    </row>
    <row r="25" spans="1:8" s="43" customFormat="1" ht="18" customHeight="1">
      <c r="A25" s="138"/>
      <c r="B25" s="139"/>
      <c r="C25" s="139"/>
      <c r="D25" s="139"/>
      <c r="E25" s="139"/>
      <c r="F25" s="140"/>
      <c r="G25" s="140"/>
      <c r="H25" s="140"/>
    </row>
    <row r="26" spans="1:8" ht="42" customHeight="1">
      <c r="A26" s="192" t="s">
        <v>27</v>
      </c>
      <c r="B26" s="193"/>
      <c r="C26" s="193"/>
      <c r="D26" s="193"/>
      <c r="E26" s="193"/>
      <c r="F26" s="193"/>
      <c r="G26" s="193"/>
      <c r="H26" s="193"/>
    </row>
    <row r="27" ht="12.75">
      <c r="E27" s="71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2"/>
      <c r="F33" s="40"/>
      <c r="G33" s="40"/>
      <c r="H33" s="40"/>
    </row>
    <row r="34" spans="5:8" ht="12.75">
      <c r="E34" s="72"/>
      <c r="F34" s="38"/>
      <c r="G34" s="38"/>
      <c r="H34" s="38"/>
    </row>
    <row r="35" spans="5:8" ht="12.75">
      <c r="E35" s="72"/>
      <c r="F35" s="38"/>
      <c r="G35" s="38"/>
      <c r="H35" s="38"/>
    </row>
    <row r="36" spans="5:8" ht="12.75">
      <c r="E36" s="72"/>
      <c r="F36" s="38"/>
      <c r="G36" s="38"/>
      <c r="H36" s="38"/>
    </row>
    <row r="37" spans="5:8" ht="12.75">
      <c r="E37" s="72"/>
      <c r="F37" s="38"/>
      <c r="G37" s="38"/>
      <c r="H37" s="38"/>
    </row>
    <row r="38" ht="12.75">
      <c r="E38" s="72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120" zoomScaleSheetLayoutView="120" zoomScalePageLayoutView="0" workbookViewId="0" topLeftCell="A13">
      <selection activeCell="A33" sqref="A33:K4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81" t="s">
        <v>42</v>
      </c>
      <c r="B1" s="181"/>
      <c r="C1" s="181"/>
      <c r="D1" s="181"/>
      <c r="E1" s="181"/>
      <c r="F1" s="181"/>
      <c r="G1" s="181"/>
      <c r="H1" s="181"/>
      <c r="I1" s="207"/>
      <c r="J1" s="207"/>
      <c r="K1" s="20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2" t="s">
        <v>8</v>
      </c>
      <c r="B3" s="208" t="s">
        <v>68</v>
      </c>
      <c r="C3" s="209"/>
      <c r="D3" s="209"/>
      <c r="E3" s="209"/>
      <c r="F3" s="209"/>
      <c r="G3" s="209"/>
      <c r="H3" s="209"/>
      <c r="I3" s="210"/>
      <c r="J3" s="210"/>
      <c r="K3" s="211"/>
    </row>
    <row r="4" spans="1:11" s="1" customFormat="1" ht="93" thickBot="1">
      <c r="A4" s="63" t="s">
        <v>30</v>
      </c>
      <c r="B4" s="97" t="s">
        <v>32</v>
      </c>
      <c r="C4" s="97" t="s">
        <v>33</v>
      </c>
      <c r="D4" s="97" t="s">
        <v>34</v>
      </c>
      <c r="E4" s="97" t="s">
        <v>35</v>
      </c>
      <c r="F4" s="97" t="s">
        <v>36</v>
      </c>
      <c r="G4" s="97" t="s">
        <v>37</v>
      </c>
      <c r="H4" s="97" t="s">
        <v>64</v>
      </c>
      <c r="I4" s="97" t="s">
        <v>38</v>
      </c>
      <c r="J4" s="97" t="s">
        <v>39</v>
      </c>
      <c r="K4" s="97" t="s">
        <v>40</v>
      </c>
    </row>
    <row r="5" spans="1:11" s="1" customFormat="1" ht="12.75">
      <c r="A5" s="90"/>
      <c r="B5" s="105"/>
      <c r="C5" s="106"/>
      <c r="D5" s="106"/>
      <c r="E5" s="106"/>
      <c r="F5" s="106"/>
      <c r="G5" s="107"/>
      <c r="H5" s="108"/>
      <c r="I5" s="108"/>
      <c r="J5" s="108"/>
      <c r="K5" s="91"/>
    </row>
    <row r="6" spans="1:11" s="1" customFormat="1" ht="12.75">
      <c r="A6" s="90"/>
      <c r="B6" s="105"/>
      <c r="C6" s="106"/>
      <c r="D6" s="106"/>
      <c r="E6" s="106"/>
      <c r="F6" s="106"/>
      <c r="G6" s="107"/>
      <c r="H6" s="108"/>
      <c r="I6" s="108"/>
      <c r="J6" s="108"/>
      <c r="K6" s="91"/>
    </row>
    <row r="7" spans="1:11" s="1" customFormat="1" ht="12.75">
      <c r="A7" s="90"/>
      <c r="B7" s="105"/>
      <c r="C7" s="106"/>
      <c r="D7" s="106"/>
      <c r="E7" s="106"/>
      <c r="F7" s="106"/>
      <c r="G7" s="107"/>
      <c r="H7" s="108"/>
      <c r="I7" s="108"/>
      <c r="J7" s="108"/>
      <c r="K7" s="91"/>
    </row>
    <row r="8" spans="1:11" s="1" customFormat="1" ht="12.75">
      <c r="A8" s="90"/>
      <c r="B8" s="105"/>
      <c r="C8" s="106"/>
      <c r="D8" s="106"/>
      <c r="E8" s="106"/>
      <c r="F8" s="106"/>
      <c r="G8" s="107"/>
      <c r="H8" s="108"/>
      <c r="I8" s="108"/>
      <c r="J8" s="108"/>
      <c r="K8" s="91"/>
    </row>
    <row r="9" spans="1:11" s="1" customFormat="1" ht="12.75">
      <c r="A9" s="90"/>
      <c r="B9" s="105"/>
      <c r="C9" s="106"/>
      <c r="D9" s="106"/>
      <c r="E9" s="106"/>
      <c r="F9" s="106"/>
      <c r="G9" s="107"/>
      <c r="H9" s="108"/>
      <c r="I9" s="108"/>
      <c r="J9" s="108"/>
      <c r="K9" s="91"/>
    </row>
    <row r="10" spans="1:11" s="1" customFormat="1" ht="12.75">
      <c r="A10" s="90"/>
      <c r="B10" s="105"/>
      <c r="C10" s="106"/>
      <c r="D10" s="106"/>
      <c r="E10" s="106"/>
      <c r="F10" s="106"/>
      <c r="G10" s="107"/>
      <c r="H10" s="108"/>
      <c r="I10" s="108"/>
      <c r="J10" s="108"/>
      <c r="K10" s="91"/>
    </row>
    <row r="11" spans="1:11" s="1" customFormat="1" ht="12.75">
      <c r="A11" s="90"/>
      <c r="B11" s="105"/>
      <c r="C11" s="106"/>
      <c r="D11" s="106"/>
      <c r="E11" s="106"/>
      <c r="F11" s="106"/>
      <c r="G11" s="107"/>
      <c r="H11" s="108"/>
      <c r="I11" s="108"/>
      <c r="J11" s="108"/>
      <c r="K11" s="91"/>
    </row>
    <row r="12" spans="1:11" s="1" customFormat="1" ht="12.75">
      <c r="A12" s="94"/>
      <c r="B12" s="109"/>
      <c r="C12" s="110"/>
      <c r="D12" s="110"/>
      <c r="E12" s="110"/>
      <c r="F12" s="110"/>
      <c r="G12" s="111"/>
      <c r="H12" s="112"/>
      <c r="I12" s="112"/>
      <c r="J12" s="112"/>
      <c r="K12" s="95"/>
    </row>
    <row r="13" spans="1:11" s="1" customFormat="1" ht="12.75">
      <c r="A13" s="94"/>
      <c r="B13" s="109"/>
      <c r="C13" s="110"/>
      <c r="D13" s="110"/>
      <c r="E13" s="110"/>
      <c r="F13" s="110"/>
      <c r="G13" s="111"/>
      <c r="H13" s="112"/>
      <c r="I13" s="112"/>
      <c r="J13" s="112"/>
      <c r="K13" s="95"/>
    </row>
    <row r="14" spans="1:11" s="1" customFormat="1" ht="13.5" thickBot="1">
      <c r="A14" s="92"/>
      <c r="B14" s="113"/>
      <c r="C14" s="114"/>
      <c r="D14" s="114"/>
      <c r="E14" s="114"/>
      <c r="F14" s="114"/>
      <c r="G14" s="115"/>
      <c r="H14" s="116"/>
      <c r="I14" s="116"/>
      <c r="J14" s="116"/>
      <c r="K14" s="93"/>
    </row>
    <row r="15" spans="1:11" s="1" customFormat="1" ht="30" customHeight="1" thickBot="1">
      <c r="A15" s="11"/>
      <c r="B15" s="98"/>
      <c r="C15" s="99"/>
      <c r="D15" s="99"/>
      <c r="E15" s="99"/>
      <c r="F15" s="99"/>
      <c r="G15" s="99"/>
      <c r="H15" s="100"/>
      <c r="I15" s="100"/>
      <c r="J15" s="100"/>
      <c r="K15" s="100"/>
    </row>
    <row r="16" spans="1:11" s="1" customFormat="1" ht="28.5" customHeight="1" thickBot="1" thickTop="1">
      <c r="A16" s="96"/>
      <c r="B16" s="212"/>
      <c r="C16" s="213"/>
      <c r="D16" s="213"/>
      <c r="E16" s="213"/>
      <c r="F16" s="213"/>
      <c r="G16" s="213"/>
      <c r="H16" s="213"/>
      <c r="I16" s="214"/>
      <c r="J16" s="214"/>
      <c r="K16" s="215"/>
    </row>
    <row r="17" spans="1:8" ht="13.5" thickBot="1">
      <c r="A17" s="6"/>
      <c r="B17" s="6"/>
      <c r="C17" s="6"/>
      <c r="D17" s="7"/>
      <c r="E17" s="12"/>
      <c r="H17" s="10"/>
    </row>
    <row r="18" spans="1:11" ht="26.25" customHeight="1" thickBot="1">
      <c r="A18" s="64" t="s">
        <v>8</v>
      </c>
      <c r="B18" s="208" t="s">
        <v>61</v>
      </c>
      <c r="C18" s="209"/>
      <c r="D18" s="209"/>
      <c r="E18" s="209"/>
      <c r="F18" s="209"/>
      <c r="G18" s="209"/>
      <c r="H18" s="209"/>
      <c r="I18" s="210"/>
      <c r="J18" s="210"/>
      <c r="K18" s="211"/>
    </row>
    <row r="19" spans="1:11" ht="93" thickBot="1">
      <c r="A19" s="65" t="s">
        <v>30</v>
      </c>
      <c r="B19" s="97" t="s">
        <v>32</v>
      </c>
      <c r="C19" s="97" t="s">
        <v>33</v>
      </c>
      <c r="D19" s="97" t="s">
        <v>34</v>
      </c>
      <c r="E19" s="97" t="s">
        <v>35</v>
      </c>
      <c r="F19" s="97" t="s">
        <v>36</v>
      </c>
      <c r="G19" s="97" t="s">
        <v>37</v>
      </c>
      <c r="H19" s="97" t="s">
        <v>64</v>
      </c>
      <c r="I19" s="97" t="s">
        <v>38</v>
      </c>
      <c r="J19" s="97" t="s">
        <v>39</v>
      </c>
      <c r="K19" s="97" t="s">
        <v>40</v>
      </c>
    </row>
    <row r="20" spans="1:11" ht="12.75">
      <c r="A20" s="89"/>
      <c r="B20" s="117"/>
      <c r="C20" s="118"/>
      <c r="D20" s="119"/>
      <c r="E20" s="120"/>
      <c r="F20" s="120"/>
      <c r="G20" s="121"/>
      <c r="H20" s="122"/>
      <c r="I20" s="122"/>
      <c r="J20" s="122"/>
      <c r="K20" s="122"/>
    </row>
    <row r="21" spans="1:11" ht="12.75">
      <c r="A21" s="90"/>
      <c r="B21" s="105"/>
      <c r="C21" s="106"/>
      <c r="D21" s="106"/>
      <c r="E21" s="106"/>
      <c r="F21" s="106"/>
      <c r="G21" s="107"/>
      <c r="H21" s="108"/>
      <c r="I21" s="108"/>
      <c r="J21" s="108"/>
      <c r="K21" s="108"/>
    </row>
    <row r="22" spans="1:11" ht="12.75">
      <c r="A22" s="90"/>
      <c r="B22" s="105"/>
      <c r="C22" s="106"/>
      <c r="D22" s="106"/>
      <c r="E22" s="106"/>
      <c r="F22" s="106"/>
      <c r="G22" s="107"/>
      <c r="H22" s="108"/>
      <c r="I22" s="108"/>
      <c r="J22" s="108"/>
      <c r="K22" s="108"/>
    </row>
    <row r="23" spans="1:11" ht="12.75">
      <c r="A23" s="90"/>
      <c r="B23" s="105"/>
      <c r="C23" s="106"/>
      <c r="D23" s="106"/>
      <c r="E23" s="106"/>
      <c r="F23" s="106"/>
      <c r="G23" s="107"/>
      <c r="H23" s="108"/>
      <c r="I23" s="108"/>
      <c r="J23" s="108"/>
      <c r="K23" s="108"/>
    </row>
    <row r="24" spans="1:11" ht="12.75">
      <c r="A24" s="90"/>
      <c r="B24" s="105"/>
      <c r="C24" s="106"/>
      <c r="D24" s="106"/>
      <c r="E24" s="106"/>
      <c r="F24" s="106"/>
      <c r="G24" s="107"/>
      <c r="H24" s="108"/>
      <c r="I24" s="108"/>
      <c r="J24" s="108"/>
      <c r="K24" s="108"/>
    </row>
    <row r="25" spans="1:11" ht="12.75">
      <c r="A25" s="90"/>
      <c r="B25" s="105"/>
      <c r="C25" s="106"/>
      <c r="D25" s="106"/>
      <c r="E25" s="106"/>
      <c r="F25" s="106"/>
      <c r="G25" s="107"/>
      <c r="H25" s="108"/>
      <c r="I25" s="108"/>
      <c r="J25" s="108"/>
      <c r="K25" s="108"/>
    </row>
    <row r="26" spans="1:11" ht="12.75">
      <c r="A26" s="90"/>
      <c r="B26" s="105"/>
      <c r="C26" s="106"/>
      <c r="D26" s="106"/>
      <c r="E26" s="106"/>
      <c r="F26" s="106"/>
      <c r="G26" s="107"/>
      <c r="H26" s="108"/>
      <c r="I26" s="108"/>
      <c r="J26" s="108"/>
      <c r="K26" s="108"/>
    </row>
    <row r="27" spans="1:11" ht="13.5" thickBot="1">
      <c r="A27" s="123"/>
      <c r="B27" s="113"/>
      <c r="C27" s="114"/>
      <c r="D27" s="114"/>
      <c r="E27" s="114"/>
      <c r="F27" s="114"/>
      <c r="G27" s="115"/>
      <c r="H27" s="116"/>
      <c r="I27" s="116"/>
      <c r="J27" s="116"/>
      <c r="K27" s="116"/>
    </row>
    <row r="28" spans="1:11" s="1" customFormat="1" ht="30" customHeight="1" thickBot="1">
      <c r="A28" s="11"/>
      <c r="B28" s="98"/>
      <c r="C28" s="99"/>
      <c r="D28" s="99"/>
      <c r="E28" s="99"/>
      <c r="F28" s="99"/>
      <c r="G28" s="99"/>
      <c r="H28" s="100"/>
      <c r="I28" s="100"/>
      <c r="J28" s="100"/>
      <c r="K28" s="100"/>
    </row>
    <row r="29" spans="1:11" s="1" customFormat="1" ht="28.5" customHeight="1" thickBot="1" thickTop="1">
      <c r="A29" s="96"/>
      <c r="B29" s="212"/>
      <c r="C29" s="213"/>
      <c r="D29" s="213"/>
      <c r="E29" s="213"/>
      <c r="F29" s="213"/>
      <c r="G29" s="213"/>
      <c r="H29" s="213"/>
      <c r="I29" s="214"/>
      <c r="J29" s="214"/>
      <c r="K29" s="215"/>
    </row>
    <row r="30" spans="4:5" ht="13.5" thickBot="1">
      <c r="D30" s="14"/>
      <c r="E30" s="15"/>
    </row>
    <row r="31" spans="1:11" ht="26.25" customHeight="1" thickBot="1">
      <c r="A31" s="64" t="s">
        <v>8</v>
      </c>
      <c r="B31" s="208" t="s">
        <v>69</v>
      </c>
      <c r="C31" s="209"/>
      <c r="D31" s="209"/>
      <c r="E31" s="209"/>
      <c r="F31" s="209"/>
      <c r="G31" s="209"/>
      <c r="H31" s="209"/>
      <c r="I31" s="210"/>
      <c r="J31" s="210"/>
      <c r="K31" s="211"/>
    </row>
    <row r="32" spans="1:11" ht="93" thickBot="1">
      <c r="A32" s="65" t="s">
        <v>30</v>
      </c>
      <c r="B32" s="97" t="s">
        <v>32</v>
      </c>
      <c r="C32" s="97" t="s">
        <v>33</v>
      </c>
      <c r="D32" s="97" t="s">
        <v>34</v>
      </c>
      <c r="E32" s="97" t="s">
        <v>35</v>
      </c>
      <c r="F32" s="97" t="s">
        <v>36</v>
      </c>
      <c r="G32" s="97" t="s">
        <v>37</v>
      </c>
      <c r="H32" s="97" t="s">
        <v>64</v>
      </c>
      <c r="I32" s="97" t="s">
        <v>38</v>
      </c>
      <c r="J32" s="97" t="s">
        <v>39</v>
      </c>
      <c r="K32" s="97" t="s">
        <v>40</v>
      </c>
    </row>
    <row r="33" spans="1:11" ht="12.75">
      <c r="A33" s="89"/>
      <c r="B33" s="117"/>
      <c r="C33" s="118"/>
      <c r="D33" s="119"/>
      <c r="E33" s="120"/>
      <c r="F33" s="120"/>
      <c r="G33" s="121"/>
      <c r="H33" s="122"/>
      <c r="I33" s="122"/>
      <c r="J33" s="122"/>
      <c r="K33" s="122"/>
    </row>
    <row r="34" spans="1:11" ht="12.75">
      <c r="A34" s="90"/>
      <c r="B34" s="105"/>
      <c r="C34" s="106"/>
      <c r="D34" s="106"/>
      <c r="E34" s="106"/>
      <c r="F34" s="106"/>
      <c r="G34" s="107"/>
      <c r="H34" s="108"/>
      <c r="I34" s="108"/>
      <c r="J34" s="108"/>
      <c r="K34" s="108"/>
    </row>
    <row r="35" spans="1:11" ht="12.75">
      <c r="A35" s="90"/>
      <c r="B35" s="105"/>
      <c r="C35" s="106"/>
      <c r="D35" s="106"/>
      <c r="E35" s="106"/>
      <c r="F35" s="106"/>
      <c r="G35" s="107"/>
      <c r="H35" s="108"/>
      <c r="I35" s="108"/>
      <c r="J35" s="108"/>
      <c r="K35" s="108"/>
    </row>
    <row r="36" spans="1:11" ht="12.75">
      <c r="A36" s="90"/>
      <c r="B36" s="105"/>
      <c r="C36" s="106"/>
      <c r="D36" s="106"/>
      <c r="E36" s="106"/>
      <c r="F36" s="106"/>
      <c r="G36" s="107"/>
      <c r="H36" s="108"/>
      <c r="I36" s="108"/>
      <c r="J36" s="108"/>
      <c r="K36" s="108"/>
    </row>
    <row r="37" spans="1:11" ht="12.75">
      <c r="A37" s="90"/>
      <c r="B37" s="105"/>
      <c r="C37" s="106"/>
      <c r="D37" s="106"/>
      <c r="E37" s="106"/>
      <c r="F37" s="106"/>
      <c r="G37" s="107"/>
      <c r="H37" s="108"/>
      <c r="I37" s="108"/>
      <c r="J37" s="108"/>
      <c r="K37" s="108"/>
    </row>
    <row r="38" spans="1:11" ht="13.5" customHeight="1">
      <c r="A38" s="90"/>
      <c r="B38" s="105"/>
      <c r="C38" s="106"/>
      <c r="D38" s="106"/>
      <c r="E38" s="106"/>
      <c r="F38" s="106"/>
      <c r="G38" s="107"/>
      <c r="H38" s="108"/>
      <c r="I38" s="108"/>
      <c r="J38" s="108"/>
      <c r="K38" s="108"/>
    </row>
    <row r="39" spans="1:11" ht="13.5" customHeight="1">
      <c r="A39" s="90"/>
      <c r="B39" s="105"/>
      <c r="C39" s="106"/>
      <c r="D39" s="106"/>
      <c r="E39" s="106"/>
      <c r="F39" s="106"/>
      <c r="G39" s="107"/>
      <c r="H39" s="108"/>
      <c r="I39" s="108"/>
      <c r="J39" s="108"/>
      <c r="K39" s="108"/>
    </row>
    <row r="40" spans="1:11" ht="13.5" customHeight="1" thickBot="1">
      <c r="A40" s="123"/>
      <c r="B40" s="113"/>
      <c r="C40" s="114"/>
      <c r="D40" s="114"/>
      <c r="E40" s="114"/>
      <c r="F40" s="114"/>
      <c r="G40" s="115"/>
      <c r="H40" s="116"/>
      <c r="I40" s="116"/>
      <c r="J40" s="116"/>
      <c r="K40" s="116"/>
    </row>
    <row r="41" spans="1:11" s="1" customFormat="1" ht="30" customHeight="1" thickBot="1">
      <c r="A41" s="11"/>
      <c r="B41" s="98"/>
      <c r="C41" s="99"/>
      <c r="D41" s="99"/>
      <c r="E41" s="99"/>
      <c r="F41" s="99"/>
      <c r="G41" s="99"/>
      <c r="H41" s="100"/>
      <c r="I41" s="100"/>
      <c r="J41" s="100"/>
      <c r="K41" s="100"/>
    </row>
    <row r="42" spans="1:11" s="1" customFormat="1" ht="28.5" customHeight="1" thickBot="1" thickTop="1">
      <c r="A42" s="96"/>
      <c r="B42" s="212"/>
      <c r="C42" s="213"/>
      <c r="D42" s="213"/>
      <c r="E42" s="213"/>
      <c r="F42" s="213"/>
      <c r="G42" s="213"/>
      <c r="H42" s="213"/>
      <c r="I42" s="214"/>
      <c r="J42" s="214"/>
      <c r="K42" s="215"/>
    </row>
    <row r="43" spans="3:5" ht="13.5" customHeight="1">
      <c r="C43" s="16"/>
      <c r="D43" s="14"/>
      <c r="E43" s="17"/>
    </row>
    <row r="44" spans="3:5" ht="13.5" customHeight="1">
      <c r="C44" s="16"/>
      <c r="D44" s="18"/>
      <c r="E44" s="19"/>
    </row>
    <row r="45" spans="4:5" ht="13.5" customHeight="1">
      <c r="D45" s="20"/>
      <c r="E45" s="21"/>
    </row>
    <row r="46" spans="4:5" ht="13.5" customHeight="1">
      <c r="D46" s="22"/>
      <c r="E46" s="23"/>
    </row>
    <row r="47" spans="4:5" ht="13.5" customHeight="1">
      <c r="D47" s="14"/>
      <c r="E47" s="15"/>
    </row>
    <row r="48" spans="3:5" ht="28.5" customHeight="1">
      <c r="C48" s="16"/>
      <c r="D48" s="14"/>
      <c r="E48" s="24"/>
    </row>
    <row r="49" spans="3:5" ht="13.5" customHeight="1">
      <c r="C49" s="16"/>
      <c r="D49" s="14"/>
      <c r="E49" s="19"/>
    </row>
    <row r="50" spans="4:5" ht="13.5" customHeight="1">
      <c r="D50" s="14"/>
      <c r="E50" s="15"/>
    </row>
    <row r="51" spans="4:5" ht="13.5" customHeight="1">
      <c r="D51" s="14"/>
      <c r="E51" s="23"/>
    </row>
    <row r="52" spans="4:5" ht="13.5" customHeight="1">
      <c r="D52" s="14"/>
      <c r="E52" s="15"/>
    </row>
    <row r="53" spans="4:5" ht="22.5" customHeight="1">
      <c r="D53" s="14"/>
      <c r="E53" s="25"/>
    </row>
    <row r="54" spans="4:5" ht="13.5" customHeight="1">
      <c r="D54" s="20"/>
      <c r="E54" s="21"/>
    </row>
    <row r="55" spans="2:5" ht="13.5" customHeight="1">
      <c r="B55" s="16"/>
      <c r="D55" s="20"/>
      <c r="E55" s="26"/>
    </row>
    <row r="56" spans="3:5" ht="13.5" customHeight="1">
      <c r="C56" s="16"/>
      <c r="D56" s="20"/>
      <c r="E56" s="27"/>
    </row>
    <row r="57" spans="3:5" ht="13.5" customHeight="1">
      <c r="C57" s="16"/>
      <c r="D57" s="22"/>
      <c r="E57" s="19"/>
    </row>
    <row r="58" spans="4:5" ht="13.5" customHeight="1">
      <c r="D58" s="14"/>
      <c r="E58" s="15"/>
    </row>
    <row r="59" spans="2:5" ht="13.5" customHeight="1">
      <c r="B59" s="16"/>
      <c r="D59" s="14"/>
      <c r="E59" s="17"/>
    </row>
    <row r="60" spans="3:5" ht="13.5" customHeight="1">
      <c r="C60" s="16"/>
      <c r="D60" s="14"/>
      <c r="E60" s="26"/>
    </row>
    <row r="61" spans="3:5" ht="13.5" customHeight="1">
      <c r="C61" s="16"/>
      <c r="D61" s="22"/>
      <c r="E61" s="19"/>
    </row>
    <row r="62" spans="4:5" ht="13.5" customHeight="1">
      <c r="D62" s="20"/>
      <c r="E62" s="15"/>
    </row>
    <row r="63" spans="3:5" ht="13.5" customHeight="1">
      <c r="C63" s="16"/>
      <c r="D63" s="20"/>
      <c r="E63" s="26"/>
    </row>
    <row r="64" spans="4:5" ht="22.5" customHeight="1">
      <c r="D64" s="22"/>
      <c r="E64" s="25"/>
    </row>
    <row r="65" spans="4:5" ht="13.5" customHeight="1">
      <c r="D65" s="14"/>
      <c r="E65" s="15"/>
    </row>
    <row r="66" spans="4:5" ht="13.5" customHeight="1">
      <c r="D66" s="22"/>
      <c r="E66" s="19"/>
    </row>
    <row r="67" spans="4:5" ht="13.5" customHeight="1">
      <c r="D67" s="14"/>
      <c r="E67" s="15"/>
    </row>
    <row r="68" spans="4:5" ht="13.5" customHeight="1">
      <c r="D68" s="14"/>
      <c r="E68" s="15"/>
    </row>
    <row r="69" spans="1:5" ht="13.5" customHeight="1">
      <c r="A69" s="16"/>
      <c r="D69" s="28"/>
      <c r="E69" s="26"/>
    </row>
    <row r="70" spans="2:5" ht="13.5" customHeight="1">
      <c r="B70" s="16"/>
      <c r="C70" s="16"/>
      <c r="D70" s="29"/>
      <c r="E70" s="26"/>
    </row>
    <row r="71" spans="2:5" ht="13.5" customHeight="1">
      <c r="B71" s="16"/>
      <c r="C71" s="16"/>
      <c r="D71" s="29"/>
      <c r="E71" s="17"/>
    </row>
    <row r="72" spans="2:5" ht="13.5" customHeight="1">
      <c r="B72" s="16"/>
      <c r="C72" s="16"/>
      <c r="D72" s="22"/>
      <c r="E72" s="23"/>
    </row>
    <row r="73" spans="4:5" ht="12.75">
      <c r="D73" s="14"/>
      <c r="E73" s="15"/>
    </row>
    <row r="74" spans="2:5" ht="12.75">
      <c r="B74" s="16"/>
      <c r="D74" s="14"/>
      <c r="E74" s="26"/>
    </row>
    <row r="75" spans="3:5" ht="12.75">
      <c r="C75" s="16"/>
      <c r="D75" s="14"/>
      <c r="E75" s="17"/>
    </row>
    <row r="76" spans="3:5" ht="12.75">
      <c r="C76" s="16"/>
      <c r="D76" s="22"/>
      <c r="E76" s="19"/>
    </row>
    <row r="77" spans="4:5" ht="12.75">
      <c r="D77" s="14"/>
      <c r="E77" s="15"/>
    </row>
    <row r="78" spans="4:5" ht="12.75">
      <c r="D78" s="14"/>
      <c r="E78" s="15"/>
    </row>
    <row r="79" spans="4:5" ht="12.75">
      <c r="D79" s="30"/>
      <c r="E79" s="31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22"/>
      <c r="E83" s="19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1:5" ht="28.5" customHeight="1">
      <c r="A90" s="32"/>
      <c r="B90" s="32"/>
      <c r="C90" s="32"/>
      <c r="D90" s="33"/>
      <c r="E90" s="34"/>
    </row>
    <row r="91" spans="3:5" ht="12.75">
      <c r="C91" s="16"/>
      <c r="D91" s="14"/>
      <c r="E91" s="17"/>
    </row>
    <row r="92" spans="4:5" ht="12.75">
      <c r="D92" s="35"/>
      <c r="E92" s="36"/>
    </row>
    <row r="93" spans="4:5" ht="12.75">
      <c r="D93" s="14"/>
      <c r="E93" s="15"/>
    </row>
    <row r="94" spans="4:5" ht="12.75">
      <c r="D94" s="30"/>
      <c r="E94" s="31"/>
    </row>
    <row r="95" spans="4:5" ht="12.75">
      <c r="D95" s="30"/>
      <c r="E95" s="31"/>
    </row>
    <row r="96" spans="4:5" ht="12.75">
      <c r="D96" s="14"/>
      <c r="E96" s="15"/>
    </row>
    <row r="97" spans="4:5" ht="12.75">
      <c r="D97" s="22"/>
      <c r="E97" s="19"/>
    </row>
    <row r="98" spans="4:5" ht="12.75">
      <c r="D98" s="14"/>
      <c r="E98" s="15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30"/>
      <c r="E102" s="31"/>
    </row>
    <row r="103" spans="4:5" ht="12.75">
      <c r="D103" s="22"/>
      <c r="E103" s="36"/>
    </row>
    <row r="104" spans="4:5" ht="12.75">
      <c r="D104" s="20"/>
      <c r="E104" s="31"/>
    </row>
    <row r="105" spans="4:5" ht="12.75">
      <c r="D105" s="22"/>
      <c r="E105" s="19"/>
    </row>
    <row r="106" spans="4:5" ht="12.75">
      <c r="D106" s="14"/>
      <c r="E106" s="15"/>
    </row>
    <row r="107" spans="3:5" ht="12.75">
      <c r="C107" s="16"/>
      <c r="D107" s="14"/>
      <c r="E107" s="17"/>
    </row>
    <row r="108" spans="4:5" ht="12.75">
      <c r="D108" s="20"/>
      <c r="E108" s="19"/>
    </row>
    <row r="109" spans="4:5" ht="12.75">
      <c r="D109" s="20"/>
      <c r="E109" s="31"/>
    </row>
    <row r="110" spans="3:5" ht="12.75">
      <c r="C110" s="16"/>
      <c r="D110" s="20"/>
      <c r="E110" s="37"/>
    </row>
    <row r="111" spans="3:5" ht="12.75">
      <c r="C111" s="16"/>
      <c r="D111" s="22"/>
      <c r="E111" s="23"/>
    </row>
    <row r="112" spans="4:5" ht="12.75">
      <c r="D112" s="14"/>
      <c r="E112" s="15"/>
    </row>
    <row r="113" spans="4:5" ht="12.75">
      <c r="D113" s="35"/>
      <c r="E113" s="38"/>
    </row>
    <row r="114" spans="4:5" ht="11.25" customHeight="1">
      <c r="D114" s="30"/>
      <c r="E114" s="31"/>
    </row>
    <row r="115" spans="2:5" ht="24" customHeight="1">
      <c r="B115" s="16"/>
      <c r="D115" s="30"/>
      <c r="E115" s="39"/>
    </row>
    <row r="116" spans="3:5" ht="15" customHeight="1">
      <c r="C116" s="16"/>
      <c r="D116" s="30"/>
      <c r="E116" s="39"/>
    </row>
    <row r="117" spans="4:5" ht="11.25" customHeight="1">
      <c r="D117" s="35"/>
      <c r="E117" s="36"/>
    </row>
    <row r="118" spans="4:5" ht="12.75">
      <c r="D118" s="30"/>
      <c r="E118" s="31"/>
    </row>
    <row r="119" spans="2:5" ht="13.5" customHeight="1">
      <c r="B119" s="16"/>
      <c r="D119" s="30"/>
      <c r="E119" s="40"/>
    </row>
    <row r="120" spans="3:5" ht="12.75" customHeight="1">
      <c r="C120" s="16"/>
      <c r="D120" s="30"/>
      <c r="E120" s="17"/>
    </row>
    <row r="121" spans="3:5" ht="12.75" customHeight="1">
      <c r="C121" s="16"/>
      <c r="D121" s="22"/>
      <c r="E121" s="23"/>
    </row>
    <row r="122" spans="4:5" ht="12.75">
      <c r="D122" s="14"/>
      <c r="E122" s="15"/>
    </row>
    <row r="123" spans="3:5" ht="12.75">
      <c r="C123" s="16"/>
      <c r="D123" s="14"/>
      <c r="E123" s="37"/>
    </row>
    <row r="124" spans="4:5" ht="12.75">
      <c r="D124" s="35"/>
      <c r="E124" s="36"/>
    </row>
    <row r="125" spans="4:5" ht="12.75">
      <c r="D125" s="30"/>
      <c r="E125" s="31"/>
    </row>
    <row r="126" spans="4:5" ht="12.75">
      <c r="D126" s="14"/>
      <c r="E126" s="15"/>
    </row>
    <row r="127" spans="1:5" ht="19.5" customHeight="1">
      <c r="A127" s="41"/>
      <c r="B127" s="6"/>
      <c r="C127" s="6"/>
      <c r="D127" s="6"/>
      <c r="E127" s="26"/>
    </row>
    <row r="128" spans="1:5" ht="15" customHeight="1">
      <c r="A128" s="16"/>
      <c r="D128" s="28"/>
      <c r="E128" s="26"/>
    </row>
    <row r="129" spans="1:5" ht="12.75">
      <c r="A129" s="16"/>
      <c r="B129" s="16"/>
      <c r="D129" s="28"/>
      <c r="E129" s="17"/>
    </row>
    <row r="130" spans="3:5" ht="12.75">
      <c r="C130" s="16"/>
      <c r="D130" s="14"/>
      <c r="E130" s="26"/>
    </row>
    <row r="131" spans="4:5" ht="12.75">
      <c r="D131" s="18"/>
      <c r="E131" s="19"/>
    </row>
    <row r="132" spans="2:5" ht="12.75">
      <c r="B132" s="16"/>
      <c r="D132" s="14"/>
      <c r="E132" s="17"/>
    </row>
    <row r="133" spans="3:5" ht="12.75">
      <c r="C133" s="16"/>
      <c r="D133" s="14"/>
      <c r="E133" s="17"/>
    </row>
    <row r="134" spans="4:5" ht="12.75">
      <c r="D134" s="22"/>
      <c r="E134" s="23"/>
    </row>
    <row r="135" spans="3:5" ht="22.5" customHeight="1">
      <c r="C135" s="16"/>
      <c r="D135" s="14"/>
      <c r="E135" s="24"/>
    </row>
    <row r="136" spans="4:5" ht="12.75">
      <c r="D136" s="14"/>
      <c r="E136" s="23"/>
    </row>
    <row r="137" spans="2:5" ht="12.75">
      <c r="B137" s="16"/>
      <c r="D137" s="20"/>
      <c r="E137" s="26"/>
    </row>
    <row r="138" spans="3:5" ht="12.75">
      <c r="C138" s="16"/>
      <c r="D138" s="20"/>
      <c r="E138" s="27"/>
    </row>
    <row r="139" spans="4:5" ht="12.75">
      <c r="D139" s="22"/>
      <c r="E139" s="19"/>
    </row>
    <row r="140" spans="1:5" ht="13.5" customHeight="1">
      <c r="A140" s="16"/>
      <c r="D140" s="28"/>
      <c r="E140" s="26"/>
    </row>
    <row r="141" spans="2:5" ht="13.5" customHeight="1">
      <c r="B141" s="16"/>
      <c r="D141" s="14"/>
      <c r="E141" s="26"/>
    </row>
    <row r="142" spans="3:5" ht="13.5" customHeight="1">
      <c r="C142" s="16"/>
      <c r="D142" s="14"/>
      <c r="E142" s="17"/>
    </row>
    <row r="143" spans="3:5" ht="12.75">
      <c r="C143" s="16"/>
      <c r="D143" s="22"/>
      <c r="E143" s="19"/>
    </row>
    <row r="144" spans="3:5" ht="12.75">
      <c r="C144" s="16"/>
      <c r="D144" s="14"/>
      <c r="E144" s="17"/>
    </row>
    <row r="145" spans="4:5" ht="12.75">
      <c r="D145" s="35"/>
      <c r="E145" s="36"/>
    </row>
    <row r="146" spans="3:5" ht="12.75">
      <c r="C146" s="16"/>
      <c r="D146" s="20"/>
      <c r="E146" s="37"/>
    </row>
    <row r="147" spans="3:5" ht="12.75">
      <c r="C147" s="16"/>
      <c r="D147" s="22"/>
      <c r="E147" s="23"/>
    </row>
    <row r="148" spans="4:5" ht="12.75">
      <c r="D148" s="35"/>
      <c r="E148" s="42"/>
    </row>
    <row r="149" spans="2:5" ht="12.75">
      <c r="B149" s="16"/>
      <c r="D149" s="30"/>
      <c r="E149" s="40"/>
    </row>
    <row r="150" spans="3:5" ht="12.75">
      <c r="C150" s="16"/>
      <c r="D150" s="30"/>
      <c r="E150" s="17"/>
    </row>
    <row r="151" spans="3:5" ht="12.75">
      <c r="C151" s="16"/>
      <c r="D151" s="22"/>
      <c r="E151" s="23"/>
    </row>
    <row r="152" spans="3:5" ht="12.75">
      <c r="C152" s="16"/>
      <c r="D152" s="22"/>
      <c r="E152" s="23"/>
    </row>
    <row r="153" spans="4:5" ht="12.75">
      <c r="D153" s="14"/>
      <c r="E153" s="15"/>
    </row>
    <row r="154" spans="1:5" s="43" customFormat="1" ht="18" customHeight="1">
      <c r="A154" s="216"/>
      <c r="B154" s="217"/>
      <c r="C154" s="217"/>
      <c r="D154" s="217"/>
      <c r="E154" s="217"/>
    </row>
    <row r="155" spans="1:5" ht="28.5" customHeight="1">
      <c r="A155" s="32"/>
      <c r="B155" s="32"/>
      <c r="C155" s="32"/>
      <c r="D155" s="33"/>
      <c r="E155" s="34"/>
    </row>
    <row r="157" spans="1:5" ht="15">
      <c r="A157" s="45"/>
      <c r="B157" s="16"/>
      <c r="C157" s="16"/>
      <c r="D157" s="46"/>
      <c r="E157" s="5"/>
    </row>
    <row r="158" spans="1:5" ht="12.75">
      <c r="A158" s="16"/>
      <c r="B158" s="16"/>
      <c r="C158" s="16"/>
      <c r="D158" s="46"/>
      <c r="E158" s="5"/>
    </row>
    <row r="159" spans="1:5" ht="17.25" customHeight="1">
      <c r="A159" s="16"/>
      <c r="B159" s="16"/>
      <c r="C159" s="16"/>
      <c r="D159" s="46"/>
      <c r="E159" s="5"/>
    </row>
    <row r="160" spans="1:5" ht="13.5" customHeight="1">
      <c r="A160" s="16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3" ht="12.75">
      <c r="A162" s="16"/>
      <c r="B162" s="16"/>
      <c r="C162" s="16"/>
    </row>
    <row r="163" spans="1:5" ht="12.75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47"/>
    </row>
    <row r="165" spans="1:5" ht="12.75">
      <c r="A165" s="16"/>
      <c r="B165" s="16"/>
      <c r="C165" s="16"/>
      <c r="D165" s="46"/>
      <c r="E165" s="5"/>
    </row>
    <row r="166" spans="1:5" ht="22.5" customHeight="1">
      <c r="A166" s="16"/>
      <c r="B166" s="16"/>
      <c r="C166" s="16"/>
      <c r="D166" s="46"/>
      <c r="E166" s="24"/>
    </row>
    <row r="167" spans="4:5" ht="22.5" customHeight="1">
      <c r="D167" s="22"/>
      <c r="E167" s="25"/>
    </row>
  </sheetData>
  <sheetProtection/>
  <mergeCells count="8">
    <mergeCell ref="A1:K1"/>
    <mergeCell ref="B18:K18"/>
    <mergeCell ref="B29:K29"/>
    <mergeCell ref="B31:K31"/>
    <mergeCell ref="B42:K42"/>
    <mergeCell ref="A154:E154"/>
    <mergeCell ref="B3:K3"/>
    <mergeCell ref="B16:K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6" max="10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tabSelected="1" workbookViewId="0" topLeftCell="A49">
      <selection activeCell="O74" sqref="O74"/>
    </sheetView>
  </sheetViews>
  <sheetFormatPr defaultColWidth="11.421875" defaultRowHeight="12.75"/>
  <cols>
    <col min="1" max="1" width="7.28125" style="60" customWidth="1"/>
    <col min="2" max="2" width="23.140625" style="61" customWidth="1"/>
    <col min="3" max="3" width="10.140625" style="2" customWidth="1"/>
    <col min="4" max="4" width="7.421875" style="2" customWidth="1"/>
    <col min="5" max="5" width="9.00390625" style="2" customWidth="1"/>
    <col min="6" max="6" width="8.421875" style="2" customWidth="1"/>
    <col min="7" max="7" width="9.7109375" style="2" customWidth="1"/>
    <col min="8" max="8" width="6.7109375" style="2" customWidth="1"/>
    <col min="9" max="9" width="10.00390625" style="2" customWidth="1"/>
    <col min="10" max="10" width="8.7109375" style="2" customWidth="1"/>
    <col min="11" max="11" width="6.8515625" style="2" customWidth="1"/>
    <col min="12" max="12" width="6.28125" style="2" customWidth="1"/>
    <col min="13" max="13" width="7.421875" style="2" customWidth="1"/>
    <col min="14" max="14" width="10.28125" style="3" customWidth="1"/>
    <col min="15" max="15" width="8.7109375" style="3" customWidth="1"/>
    <col min="16" max="16" width="12.7109375" style="3" customWidth="1"/>
    <col min="17" max="17" width="11.57421875" style="3" customWidth="1"/>
    <col min="18" max="16384" width="11.421875" style="3" customWidth="1"/>
  </cols>
  <sheetData>
    <row r="1" spans="1:13" ht="18" customHeight="1">
      <c r="A1" s="218" t="s">
        <v>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7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7" s="5" customFormat="1" ht="224.25">
      <c r="A3" s="4" t="s">
        <v>9</v>
      </c>
      <c r="B3" s="74" t="s">
        <v>10</v>
      </c>
      <c r="C3" s="4" t="s">
        <v>78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36</v>
      </c>
      <c r="I3" s="4" t="s">
        <v>37</v>
      </c>
      <c r="J3" s="4" t="s">
        <v>64</v>
      </c>
      <c r="K3" s="4" t="s">
        <v>38</v>
      </c>
      <c r="L3" s="4" t="s">
        <v>39</v>
      </c>
      <c r="M3" s="141" t="s">
        <v>51</v>
      </c>
      <c r="N3" s="148" t="s">
        <v>79</v>
      </c>
      <c r="O3" s="154" t="s">
        <v>80</v>
      </c>
      <c r="P3" s="171" t="s">
        <v>82</v>
      </c>
      <c r="Q3" s="55" t="s">
        <v>83</v>
      </c>
    </row>
    <row r="4" spans="1:17" ht="12.75">
      <c r="A4" s="86"/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142"/>
      <c r="N4" s="147"/>
      <c r="O4" s="155"/>
      <c r="P4" s="147"/>
      <c r="Q4" s="147"/>
    </row>
    <row r="5" spans="1:17" s="5" customFormat="1" ht="26.25">
      <c r="A5" s="87"/>
      <c r="B5" s="78" t="s">
        <v>52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143"/>
      <c r="N5" s="146"/>
      <c r="O5" s="156"/>
      <c r="P5" s="146"/>
      <c r="Q5" s="146"/>
    </row>
    <row r="6" spans="1:17" ht="12.75" customHeight="1">
      <c r="A6" s="85"/>
      <c r="B6" s="83" t="s">
        <v>53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144"/>
      <c r="N6" s="147"/>
      <c r="O6" s="155"/>
      <c r="P6" s="147"/>
      <c r="Q6" s="147"/>
    </row>
    <row r="7" spans="1:17" s="5" customFormat="1" ht="12.75">
      <c r="A7" s="82">
        <v>1013</v>
      </c>
      <c r="B7" s="83" t="s">
        <v>75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145"/>
      <c r="N7" s="146"/>
      <c r="O7" s="156"/>
      <c r="P7" s="146"/>
      <c r="Q7" s="146"/>
    </row>
    <row r="8" spans="1:17" s="5" customFormat="1" ht="12.75" customHeight="1">
      <c r="A8" s="82" t="s">
        <v>76</v>
      </c>
      <c r="B8" s="83" t="s">
        <v>54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145"/>
      <c r="N8" s="146"/>
      <c r="O8" s="156"/>
      <c r="P8" s="146"/>
      <c r="Q8" s="146"/>
    </row>
    <row r="9" spans="1:17" s="5" customFormat="1" ht="12.75">
      <c r="A9" s="85">
        <v>3</v>
      </c>
      <c r="B9" s="83" t="s">
        <v>29</v>
      </c>
      <c r="C9" s="157">
        <v>20808225</v>
      </c>
      <c r="D9" s="157">
        <v>54125</v>
      </c>
      <c r="E9" s="157">
        <v>549400</v>
      </c>
      <c r="F9" s="157">
        <v>318300</v>
      </c>
      <c r="G9" s="157">
        <v>2296500</v>
      </c>
      <c r="H9" s="157"/>
      <c r="I9" s="157">
        <v>17398400</v>
      </c>
      <c r="J9" s="157">
        <v>174750</v>
      </c>
      <c r="K9" s="157">
        <v>10000</v>
      </c>
      <c r="L9" s="157">
        <v>6000</v>
      </c>
      <c r="M9" s="158">
        <v>750</v>
      </c>
      <c r="N9" s="159">
        <v>20984900</v>
      </c>
      <c r="O9" s="160">
        <f>SUM(N9-C9)</f>
        <v>176675</v>
      </c>
      <c r="P9" s="167">
        <v>21062910.82</v>
      </c>
      <c r="Q9" s="167">
        <f>P9-N9</f>
        <v>78010.8200000003</v>
      </c>
    </row>
    <row r="10" spans="1:17" s="5" customFormat="1" ht="12.75">
      <c r="A10" s="85">
        <v>31</v>
      </c>
      <c r="B10" s="83" t="s">
        <v>11</v>
      </c>
      <c r="C10" s="157">
        <v>17118875</v>
      </c>
      <c r="D10" s="157">
        <v>29125</v>
      </c>
      <c r="E10" s="157">
        <v>116500</v>
      </c>
      <c r="F10" s="157"/>
      <c r="G10" s="157"/>
      <c r="H10" s="157"/>
      <c r="I10" s="157">
        <v>16798500</v>
      </c>
      <c r="J10" s="157">
        <v>174750</v>
      </c>
      <c r="K10" s="157"/>
      <c r="L10" s="157"/>
      <c r="M10" s="158"/>
      <c r="N10" s="159">
        <v>17114000</v>
      </c>
      <c r="O10" s="160">
        <f>SUM(N10-C10)</f>
        <v>-4875</v>
      </c>
      <c r="P10" s="167">
        <v>17217710.53</v>
      </c>
      <c r="Q10" s="167">
        <f>P10-N10</f>
        <v>103710.53000000119</v>
      </c>
    </row>
    <row r="11" spans="1:17" ht="12.75">
      <c r="A11" s="101">
        <v>311</v>
      </c>
      <c r="B11" s="102" t="s">
        <v>12</v>
      </c>
      <c r="C11" s="157">
        <v>14175000</v>
      </c>
      <c r="D11" s="157">
        <v>25000</v>
      </c>
      <c r="E11" s="157">
        <v>100000</v>
      </c>
      <c r="F11" s="157"/>
      <c r="G11" s="157"/>
      <c r="H11" s="157"/>
      <c r="I11" s="157">
        <v>13900000</v>
      </c>
      <c r="J11" s="157">
        <v>150000</v>
      </c>
      <c r="K11" s="157"/>
      <c r="L11" s="157"/>
      <c r="M11" s="158"/>
      <c r="N11" s="159">
        <v>14216753</v>
      </c>
      <c r="O11" s="160">
        <f>SUM(N11-C11)</f>
        <v>41753</v>
      </c>
      <c r="P11" s="167">
        <v>14232733.16</v>
      </c>
      <c r="Q11" s="167">
        <f>P11-N11</f>
        <v>15980.160000000149</v>
      </c>
    </row>
    <row r="12" spans="1:17" ht="12.75">
      <c r="A12" s="79"/>
      <c r="B12" s="80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159"/>
      <c r="O12" s="160"/>
      <c r="P12" s="167"/>
      <c r="Q12" s="167"/>
    </row>
    <row r="13" spans="1:17" ht="26.25">
      <c r="A13" s="101">
        <v>312</v>
      </c>
      <c r="B13" s="102" t="s">
        <v>13</v>
      </c>
      <c r="C13" s="157">
        <v>600000</v>
      </c>
      <c r="D13" s="157"/>
      <c r="E13" s="157"/>
      <c r="F13" s="157"/>
      <c r="G13" s="157"/>
      <c r="H13" s="157"/>
      <c r="I13" s="157">
        <v>600000</v>
      </c>
      <c r="J13" s="157"/>
      <c r="K13" s="157"/>
      <c r="L13" s="157"/>
      <c r="M13" s="158"/>
      <c r="N13" s="159">
        <v>600000</v>
      </c>
      <c r="O13" s="160">
        <f>SUM(N13-C13)</f>
        <v>0</v>
      </c>
      <c r="P13" s="167">
        <v>664405.55</v>
      </c>
      <c r="Q13" s="167">
        <f>P13-N13</f>
        <v>64405.55000000005</v>
      </c>
    </row>
    <row r="14" spans="1:17" ht="12.75">
      <c r="A14" s="79"/>
      <c r="B14" s="80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159"/>
      <c r="O14" s="160"/>
      <c r="P14" s="167"/>
      <c r="Q14" s="167"/>
    </row>
    <row r="15" spans="1:17" ht="12.75">
      <c r="A15" s="101">
        <v>313</v>
      </c>
      <c r="B15" s="83" t="s">
        <v>14</v>
      </c>
      <c r="C15" s="157">
        <v>2343875</v>
      </c>
      <c r="D15" s="157">
        <v>4125</v>
      </c>
      <c r="E15" s="157">
        <v>16500</v>
      </c>
      <c r="F15" s="157"/>
      <c r="G15" s="157"/>
      <c r="H15" s="157"/>
      <c r="I15" s="157">
        <v>2298500</v>
      </c>
      <c r="J15" s="157">
        <v>24750</v>
      </c>
      <c r="K15" s="157"/>
      <c r="L15" s="157"/>
      <c r="M15" s="158"/>
      <c r="N15" s="159">
        <v>2297247</v>
      </c>
      <c r="O15" s="160">
        <f>SUM(N15-C15)</f>
        <v>-46628</v>
      </c>
      <c r="P15" s="167">
        <v>2320571.82</v>
      </c>
      <c r="Q15" s="167">
        <f>P15-N15</f>
        <v>23324.819999999832</v>
      </c>
    </row>
    <row r="16" spans="1:17" ht="12.75">
      <c r="A16" s="79"/>
      <c r="B16" s="80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59"/>
      <c r="O16" s="160"/>
      <c r="P16" s="167"/>
      <c r="Q16" s="167"/>
    </row>
    <row r="17" spans="1:17" s="5" customFormat="1" ht="12.75">
      <c r="A17" s="85">
        <v>32</v>
      </c>
      <c r="B17" s="83" t="s">
        <v>15</v>
      </c>
      <c r="C17" s="157">
        <v>3575000</v>
      </c>
      <c r="D17" s="157">
        <v>25000</v>
      </c>
      <c r="E17" s="157">
        <v>431000</v>
      </c>
      <c r="F17" s="157">
        <v>317000</v>
      </c>
      <c r="G17" s="157">
        <v>2289000</v>
      </c>
      <c r="H17" s="157"/>
      <c r="I17" s="157">
        <v>497000</v>
      </c>
      <c r="J17" s="157"/>
      <c r="K17" s="157">
        <v>10000</v>
      </c>
      <c r="L17" s="157">
        <v>6000</v>
      </c>
      <c r="M17" s="158"/>
      <c r="N17" s="159">
        <v>3760500</v>
      </c>
      <c r="O17" s="160">
        <f>SUM(N17-C17)</f>
        <v>185500</v>
      </c>
      <c r="P17" s="167">
        <v>3746140.75</v>
      </c>
      <c r="Q17" s="167">
        <f>P17-N17</f>
        <v>-14359.25</v>
      </c>
    </row>
    <row r="18" spans="1:17" ht="26.25">
      <c r="A18" s="101">
        <v>321</v>
      </c>
      <c r="B18" s="102" t="s">
        <v>16</v>
      </c>
      <c r="C18" s="157">
        <v>665000</v>
      </c>
      <c r="D18" s="157"/>
      <c r="E18" s="157">
        <v>37000</v>
      </c>
      <c r="F18" s="157"/>
      <c r="G18" s="157">
        <v>608000</v>
      </c>
      <c r="H18" s="157"/>
      <c r="I18" s="157">
        <v>20000</v>
      </c>
      <c r="J18" s="157"/>
      <c r="K18" s="157"/>
      <c r="L18" s="157"/>
      <c r="M18" s="158"/>
      <c r="N18" s="159">
        <v>650000</v>
      </c>
      <c r="O18" s="160">
        <f>SUM(N18-C18)</f>
        <v>-15000</v>
      </c>
      <c r="P18" s="167">
        <v>677880.49</v>
      </c>
      <c r="Q18" s="167">
        <f>P18-N18</f>
        <v>27880.48999999999</v>
      </c>
    </row>
    <row r="19" spans="1:17" ht="12.75">
      <c r="A19" s="79"/>
      <c r="B19" s="80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59"/>
      <c r="O19" s="160"/>
      <c r="P19" s="167"/>
      <c r="Q19" s="167"/>
    </row>
    <row r="20" spans="1:17" ht="26.25">
      <c r="A20" s="85">
        <v>322</v>
      </c>
      <c r="B20" s="83" t="s">
        <v>17</v>
      </c>
      <c r="C20" s="157">
        <v>1915000</v>
      </c>
      <c r="D20" s="157">
        <v>15000</v>
      </c>
      <c r="E20" s="157">
        <v>358000</v>
      </c>
      <c r="F20" s="157">
        <v>230000</v>
      </c>
      <c r="G20" s="157">
        <v>1166000</v>
      </c>
      <c r="H20" s="157"/>
      <c r="I20" s="157">
        <v>140000</v>
      </c>
      <c r="J20" s="157"/>
      <c r="K20" s="157"/>
      <c r="L20" s="157">
        <v>6000</v>
      </c>
      <c r="M20" s="158"/>
      <c r="N20" s="159">
        <v>1800000</v>
      </c>
      <c r="O20" s="160">
        <f>SUM(N20-C20)</f>
        <v>-115000</v>
      </c>
      <c r="P20" s="167">
        <v>1694091.15</v>
      </c>
      <c r="Q20" s="167">
        <f>P20-N20</f>
        <v>-105908.8500000001</v>
      </c>
    </row>
    <row r="21" spans="1:17" ht="12.75">
      <c r="A21" s="79"/>
      <c r="B21" s="80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159"/>
      <c r="O21" s="160"/>
      <c r="P21" s="167"/>
      <c r="Q21" s="167"/>
    </row>
    <row r="22" spans="1:17" ht="12.75">
      <c r="A22" s="101">
        <v>323</v>
      </c>
      <c r="B22" s="102" t="s">
        <v>18</v>
      </c>
      <c r="C22" s="157">
        <v>640000</v>
      </c>
      <c r="D22" s="157"/>
      <c r="E22" s="157">
        <v>21000</v>
      </c>
      <c r="F22" s="157">
        <v>47000</v>
      </c>
      <c r="G22" s="157">
        <v>460000</v>
      </c>
      <c r="H22" s="157"/>
      <c r="I22" s="157">
        <v>112000</v>
      </c>
      <c r="J22" s="157"/>
      <c r="K22" s="157"/>
      <c r="L22" s="157"/>
      <c r="M22" s="158"/>
      <c r="N22" s="159">
        <v>750000</v>
      </c>
      <c r="O22" s="160">
        <f>SUM(N22-C22)</f>
        <v>110000</v>
      </c>
      <c r="P22" s="167">
        <v>774623.86</v>
      </c>
      <c r="Q22" s="167">
        <f>P22-N22</f>
        <v>24623.859999999986</v>
      </c>
    </row>
    <row r="23" spans="1:17" ht="12.75">
      <c r="A23" s="79"/>
      <c r="B23" s="80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61"/>
      <c r="O23" s="160"/>
      <c r="P23" s="168"/>
      <c r="Q23" s="167"/>
    </row>
    <row r="24" spans="1:17" ht="26.25">
      <c r="A24" s="85">
        <v>324</v>
      </c>
      <c r="B24" s="83" t="s">
        <v>46</v>
      </c>
      <c r="C24" s="157">
        <v>10000</v>
      </c>
      <c r="D24" s="157"/>
      <c r="E24" s="157"/>
      <c r="F24" s="157"/>
      <c r="G24" s="157"/>
      <c r="H24" s="157"/>
      <c r="I24" s="157">
        <v>10000</v>
      </c>
      <c r="J24" s="157"/>
      <c r="K24" s="157"/>
      <c r="L24" s="157"/>
      <c r="M24" s="158"/>
      <c r="N24" s="159">
        <v>10500</v>
      </c>
      <c r="O24" s="160">
        <f>SUM(N24-C24)</f>
        <v>500</v>
      </c>
      <c r="P24" s="167">
        <v>11655.39</v>
      </c>
      <c r="Q24" s="167">
        <f>P24-N24</f>
        <v>1155.3899999999994</v>
      </c>
    </row>
    <row r="25" spans="1:17" ht="12.75">
      <c r="A25" s="79"/>
      <c r="B25" s="80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159"/>
      <c r="O25" s="160"/>
      <c r="P25" s="167"/>
      <c r="Q25" s="167"/>
    </row>
    <row r="26" spans="1:17" ht="26.25">
      <c r="A26" s="85">
        <v>329</v>
      </c>
      <c r="B26" s="83" t="s">
        <v>47</v>
      </c>
      <c r="C26" s="157">
        <v>345000</v>
      </c>
      <c r="D26" s="157">
        <v>10000</v>
      </c>
      <c r="E26" s="157">
        <v>15000</v>
      </c>
      <c r="F26" s="157">
        <v>40000</v>
      </c>
      <c r="G26" s="157">
        <v>55000</v>
      </c>
      <c r="H26" s="157"/>
      <c r="I26" s="157">
        <v>215000</v>
      </c>
      <c r="J26" s="157"/>
      <c r="K26" s="157">
        <v>10000</v>
      </c>
      <c r="L26" s="157"/>
      <c r="M26" s="158"/>
      <c r="N26" s="159">
        <v>550000</v>
      </c>
      <c r="O26" s="160">
        <f>SUM(N26-C26)</f>
        <v>205000</v>
      </c>
      <c r="P26" s="167">
        <v>587889.86</v>
      </c>
      <c r="Q26" s="167">
        <f>P26-N26</f>
        <v>37889.859999999986</v>
      </c>
    </row>
    <row r="27" spans="1:17" ht="12.75">
      <c r="A27" s="79"/>
      <c r="B27" s="80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3"/>
      <c r="N27" s="159"/>
      <c r="O27" s="160"/>
      <c r="P27" s="167"/>
      <c r="Q27" s="167"/>
    </row>
    <row r="28" spans="1:17" ht="12.75">
      <c r="A28" s="79"/>
      <c r="B28" s="80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3"/>
      <c r="N28" s="159"/>
      <c r="O28" s="160"/>
      <c r="P28" s="167"/>
      <c r="Q28" s="167"/>
    </row>
    <row r="29" spans="1:17" s="5" customFormat="1" ht="12.75">
      <c r="A29" s="85">
        <v>34</v>
      </c>
      <c r="B29" s="83" t="s">
        <v>19</v>
      </c>
      <c r="C29" s="157">
        <v>114350</v>
      </c>
      <c r="D29" s="157"/>
      <c r="E29" s="157">
        <v>1900</v>
      </c>
      <c r="F29" s="157">
        <v>1300</v>
      </c>
      <c r="G29" s="157">
        <v>7500</v>
      </c>
      <c r="H29" s="157"/>
      <c r="I29" s="157">
        <v>102900</v>
      </c>
      <c r="J29" s="157"/>
      <c r="K29" s="157"/>
      <c r="L29" s="157"/>
      <c r="M29" s="158">
        <v>750</v>
      </c>
      <c r="N29" s="159">
        <v>110400</v>
      </c>
      <c r="O29" s="160">
        <f>SUM(N29-C29)</f>
        <v>-3950</v>
      </c>
      <c r="P29" s="167">
        <v>99059.54</v>
      </c>
      <c r="Q29" s="167">
        <f>P29-N29</f>
        <v>-11340.460000000006</v>
      </c>
    </row>
    <row r="30" spans="1:17" s="5" customFormat="1" ht="26.25">
      <c r="A30" s="85">
        <v>342</v>
      </c>
      <c r="B30" s="83" t="s">
        <v>55</v>
      </c>
      <c r="C30" s="157">
        <v>750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8">
        <v>750</v>
      </c>
      <c r="N30" s="159">
        <v>400</v>
      </c>
      <c r="O30" s="160">
        <f>SUM(N30-C30)</f>
        <v>-350</v>
      </c>
      <c r="P30" s="167">
        <v>383.24</v>
      </c>
      <c r="Q30" s="167">
        <f>P30-N30</f>
        <v>-16.75999999999999</v>
      </c>
    </row>
    <row r="31" spans="1:17" s="103" customFormat="1" ht="12.75">
      <c r="A31" s="101">
        <v>343</v>
      </c>
      <c r="B31" s="102" t="s">
        <v>20</v>
      </c>
      <c r="C31" s="164">
        <v>113600</v>
      </c>
      <c r="D31" s="164"/>
      <c r="E31" s="164">
        <v>1900</v>
      </c>
      <c r="F31" s="164">
        <v>1300</v>
      </c>
      <c r="G31" s="164">
        <v>7500</v>
      </c>
      <c r="H31" s="164"/>
      <c r="I31" s="164">
        <v>102900</v>
      </c>
      <c r="J31" s="164"/>
      <c r="K31" s="164"/>
      <c r="L31" s="164"/>
      <c r="M31" s="165"/>
      <c r="N31" s="159">
        <v>110000</v>
      </c>
      <c r="O31" s="160">
        <f>SUM(N31-C31)</f>
        <v>-3600</v>
      </c>
      <c r="P31" s="167">
        <v>98676.3</v>
      </c>
      <c r="Q31" s="167">
        <f>P31-N31</f>
        <v>-11323.699999999997</v>
      </c>
    </row>
    <row r="32" spans="1:17" ht="12.75">
      <c r="A32" s="79"/>
      <c r="B32" s="80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3"/>
      <c r="N32" s="161"/>
      <c r="O32" s="160"/>
      <c r="P32" s="168"/>
      <c r="Q32" s="167"/>
    </row>
    <row r="33" spans="1:17" ht="12.75">
      <c r="A33" s="79"/>
      <c r="B33" s="80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3"/>
      <c r="N33" s="161"/>
      <c r="O33" s="160"/>
      <c r="P33" s="168"/>
      <c r="Q33" s="167"/>
    </row>
    <row r="34" spans="1:17" ht="12.75">
      <c r="A34" s="79"/>
      <c r="B34" s="80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161"/>
      <c r="O34" s="160"/>
      <c r="P34" s="168"/>
      <c r="Q34" s="167"/>
    </row>
    <row r="35" spans="1:17" ht="12.75">
      <c r="A35" s="79"/>
      <c r="B35" s="80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161"/>
      <c r="O35" s="160"/>
      <c r="P35" s="168"/>
      <c r="Q35" s="167"/>
    </row>
    <row r="36" spans="1:17" ht="12.75">
      <c r="A36" s="79"/>
      <c r="B36" s="80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1"/>
      <c r="O36" s="160"/>
      <c r="P36" s="168"/>
      <c r="Q36" s="167"/>
    </row>
    <row r="37" spans="1:17" ht="12.75">
      <c r="A37" s="79"/>
      <c r="B37" s="80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3"/>
      <c r="N37" s="161"/>
      <c r="O37" s="160"/>
      <c r="P37" s="168"/>
      <c r="Q37" s="167"/>
    </row>
    <row r="38" spans="1:17" s="5" customFormat="1" ht="26.25">
      <c r="A38" s="85">
        <v>4</v>
      </c>
      <c r="B38" s="83" t="s">
        <v>21</v>
      </c>
      <c r="C38" s="157">
        <v>1723000</v>
      </c>
      <c r="D38" s="157"/>
      <c r="E38" s="157">
        <v>30000</v>
      </c>
      <c r="F38" s="157">
        <v>50000</v>
      </c>
      <c r="G38" s="157">
        <v>1123000</v>
      </c>
      <c r="H38" s="157"/>
      <c r="I38" s="157">
        <v>120000</v>
      </c>
      <c r="J38" s="157"/>
      <c r="K38" s="157"/>
      <c r="L38" s="157"/>
      <c r="M38" s="158">
        <v>400000</v>
      </c>
      <c r="N38" s="159">
        <v>784899</v>
      </c>
      <c r="O38" s="160">
        <f>SUM(N38-C38)</f>
        <v>-938101</v>
      </c>
      <c r="P38" s="167">
        <v>646838.99</v>
      </c>
      <c r="Q38" s="167">
        <f>P38-N38</f>
        <v>-138060.01</v>
      </c>
    </row>
    <row r="39" spans="1:17" ht="39">
      <c r="A39" s="85">
        <v>42</v>
      </c>
      <c r="B39" s="83" t="s">
        <v>31</v>
      </c>
      <c r="C39" s="164">
        <v>1723000</v>
      </c>
      <c r="D39" s="164"/>
      <c r="E39" s="164">
        <v>30000</v>
      </c>
      <c r="F39" s="164">
        <v>50000</v>
      </c>
      <c r="G39" s="164">
        <v>1123000</v>
      </c>
      <c r="H39" s="164"/>
      <c r="I39" s="164">
        <v>120000</v>
      </c>
      <c r="J39" s="164"/>
      <c r="K39" s="164"/>
      <c r="L39" s="164"/>
      <c r="M39" s="165">
        <v>400000</v>
      </c>
      <c r="N39" s="159">
        <v>784899</v>
      </c>
      <c r="O39" s="160">
        <f>SUM(N39-C39)</f>
        <v>-938101</v>
      </c>
      <c r="P39" s="167">
        <v>646838.99</v>
      </c>
      <c r="Q39" s="167">
        <f>P39-N39</f>
        <v>-138060.01</v>
      </c>
    </row>
    <row r="40" spans="1:17" s="103" customFormat="1" ht="12.75">
      <c r="A40" s="101">
        <v>421</v>
      </c>
      <c r="B40" s="102" t="s">
        <v>28</v>
      </c>
      <c r="C40" s="164">
        <v>1200000</v>
      </c>
      <c r="D40" s="164"/>
      <c r="E40" s="164"/>
      <c r="F40" s="164"/>
      <c r="G40" s="164">
        <v>1000000</v>
      </c>
      <c r="H40" s="164"/>
      <c r="I40" s="164"/>
      <c r="J40" s="164"/>
      <c r="K40" s="164"/>
      <c r="L40" s="164"/>
      <c r="M40" s="165">
        <v>200000</v>
      </c>
      <c r="N40" s="159">
        <v>330000</v>
      </c>
      <c r="O40" s="160">
        <f>SUM(N40-C40)</f>
        <v>-870000</v>
      </c>
      <c r="P40" s="167">
        <v>326051.5</v>
      </c>
      <c r="Q40" s="167">
        <f>P40-N40</f>
        <v>-3948.5</v>
      </c>
    </row>
    <row r="41" spans="1:17" ht="12.75">
      <c r="A41" s="85">
        <v>422</v>
      </c>
      <c r="B41" s="83" t="s">
        <v>48</v>
      </c>
      <c r="C41" s="157">
        <v>310000</v>
      </c>
      <c r="D41" s="157"/>
      <c r="E41" s="157">
        <v>30000</v>
      </c>
      <c r="F41" s="157">
        <v>50000</v>
      </c>
      <c r="G41" s="157">
        <v>110000</v>
      </c>
      <c r="H41" s="157"/>
      <c r="I41" s="157">
        <v>70000</v>
      </c>
      <c r="J41" s="157"/>
      <c r="K41" s="157"/>
      <c r="L41" s="157"/>
      <c r="M41" s="158">
        <v>50000</v>
      </c>
      <c r="N41" s="159">
        <v>300000</v>
      </c>
      <c r="O41" s="160">
        <f>SUM(N41-C41)</f>
        <v>-10000</v>
      </c>
      <c r="P41" s="167">
        <v>170417.34</v>
      </c>
      <c r="Q41" s="167">
        <f>P41-N41</f>
        <v>-129582.66</v>
      </c>
    </row>
    <row r="42" spans="1:17" ht="12.75">
      <c r="A42" s="79"/>
      <c r="B42" s="80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161"/>
      <c r="O42" s="160"/>
      <c r="P42" s="167"/>
      <c r="Q42" s="167"/>
    </row>
    <row r="43" spans="1:17" ht="12.75">
      <c r="A43" s="85">
        <v>423</v>
      </c>
      <c r="B43" s="83" t="s">
        <v>62</v>
      </c>
      <c r="C43" s="157">
        <v>150000</v>
      </c>
      <c r="D43" s="157"/>
      <c r="E43" s="157"/>
      <c r="F43" s="162"/>
      <c r="G43" s="162"/>
      <c r="H43" s="162"/>
      <c r="I43" s="162"/>
      <c r="J43" s="162"/>
      <c r="K43" s="162"/>
      <c r="L43" s="162"/>
      <c r="M43" s="158">
        <v>150000</v>
      </c>
      <c r="N43" s="159">
        <v>139899</v>
      </c>
      <c r="O43" s="160">
        <f>SUM(N43-C43)</f>
        <v>-10101</v>
      </c>
      <c r="P43" s="167">
        <v>139899</v>
      </c>
      <c r="Q43" s="167">
        <v>0</v>
      </c>
    </row>
    <row r="44" spans="1:17" ht="26.25">
      <c r="A44" s="79">
        <v>423</v>
      </c>
      <c r="B44" s="83" t="s">
        <v>63</v>
      </c>
      <c r="C44" s="162">
        <v>150000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3">
        <v>150000</v>
      </c>
      <c r="N44" s="161">
        <v>139899</v>
      </c>
      <c r="O44" s="170">
        <f>SUM(N44-C44)</f>
        <v>-10101</v>
      </c>
      <c r="P44" s="168">
        <v>139899</v>
      </c>
      <c r="Q44" s="167">
        <v>0</v>
      </c>
    </row>
    <row r="45" spans="1:17" ht="12.75">
      <c r="A45" s="79"/>
      <c r="B45" s="80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1"/>
      <c r="O45" s="160"/>
      <c r="P45" s="168"/>
      <c r="Q45" s="167"/>
    </row>
    <row r="46" spans="1:17" ht="12.75">
      <c r="A46" s="79"/>
      <c r="B46" s="80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161"/>
      <c r="O46" s="160"/>
      <c r="P46" s="168"/>
      <c r="Q46" s="167"/>
    </row>
    <row r="47" spans="1:17" s="5" customFormat="1" ht="39">
      <c r="A47" s="85">
        <v>424</v>
      </c>
      <c r="B47" s="83" t="s">
        <v>49</v>
      </c>
      <c r="C47" s="157">
        <v>53000</v>
      </c>
      <c r="D47" s="157"/>
      <c r="E47" s="157"/>
      <c r="F47" s="157"/>
      <c r="G47" s="157">
        <v>3000</v>
      </c>
      <c r="H47" s="157"/>
      <c r="I47" s="157">
        <v>50000</v>
      </c>
      <c r="J47" s="157"/>
      <c r="K47" s="157"/>
      <c r="L47" s="157"/>
      <c r="M47" s="158"/>
      <c r="N47" s="159">
        <v>15000</v>
      </c>
      <c r="O47" s="160">
        <f>SUM(N47-C47)</f>
        <v>-38000</v>
      </c>
      <c r="P47" s="167">
        <v>10471.15</v>
      </c>
      <c r="Q47" s="167">
        <f>P47-N47</f>
        <v>-4528.85</v>
      </c>
    </row>
    <row r="48" spans="1:17" ht="12.75">
      <c r="A48" s="79"/>
      <c r="B48" s="80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  <c r="N48" s="161"/>
      <c r="O48" s="160"/>
      <c r="P48" s="168"/>
      <c r="Q48" s="167">
        <f>P48-N48</f>
        <v>0</v>
      </c>
    </row>
    <row r="49" spans="1:17" s="5" customFormat="1" ht="12.75">
      <c r="A49" s="85">
        <v>426</v>
      </c>
      <c r="B49" s="83" t="s">
        <v>50</v>
      </c>
      <c r="C49" s="157">
        <v>10000</v>
      </c>
      <c r="D49" s="157"/>
      <c r="E49" s="157"/>
      <c r="F49" s="157"/>
      <c r="G49" s="157">
        <v>10000</v>
      </c>
      <c r="H49" s="157"/>
      <c r="I49" s="157"/>
      <c r="J49" s="157"/>
      <c r="K49" s="157"/>
      <c r="L49" s="157"/>
      <c r="M49" s="158"/>
      <c r="N49" s="159">
        <v>0</v>
      </c>
      <c r="O49" s="160">
        <f>SUM(N49-C49)</f>
        <v>-10000</v>
      </c>
      <c r="P49" s="167"/>
      <c r="Q49" s="167">
        <f>P49-N49</f>
        <v>0</v>
      </c>
    </row>
    <row r="50" spans="1:17" ht="12.75">
      <c r="A50" s="79"/>
      <c r="B50" s="80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3"/>
      <c r="N50" s="161"/>
      <c r="O50" s="160"/>
      <c r="P50" s="168"/>
      <c r="Q50" s="167"/>
    </row>
    <row r="51" spans="1:17" s="5" customFormat="1" ht="12.75" customHeight="1">
      <c r="A51" s="85"/>
      <c r="B51" s="83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8"/>
      <c r="N51" s="159"/>
      <c r="O51" s="160"/>
      <c r="P51" s="167"/>
      <c r="Q51" s="167"/>
    </row>
    <row r="52" spans="1:17" s="5" customFormat="1" ht="22.5" customHeight="1">
      <c r="A52" s="104">
        <v>5</v>
      </c>
      <c r="B52" s="83" t="s">
        <v>43</v>
      </c>
      <c r="C52" s="157">
        <v>18600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8">
        <v>18600</v>
      </c>
      <c r="N52" s="159">
        <v>19545</v>
      </c>
      <c r="O52" s="160">
        <f>SUM(N52-C52)</f>
        <v>945</v>
      </c>
      <c r="P52" s="167">
        <v>19545.32</v>
      </c>
      <c r="Q52" s="167">
        <f>P52-N52</f>
        <v>0.31999999999970896</v>
      </c>
    </row>
    <row r="53" spans="1:17" s="5" customFormat="1" ht="23.25" customHeight="1">
      <c r="A53" s="85">
        <v>54</v>
      </c>
      <c r="B53" s="83" t="s">
        <v>44</v>
      </c>
      <c r="C53" s="157">
        <v>18600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8">
        <v>18600</v>
      </c>
      <c r="N53" s="159">
        <v>19545</v>
      </c>
      <c r="O53" s="160">
        <f>SUM(N53-C53)</f>
        <v>945</v>
      </c>
      <c r="P53" s="167">
        <v>19545.32</v>
      </c>
      <c r="Q53" s="167">
        <f>P53-N53</f>
        <v>0.31999999999970896</v>
      </c>
    </row>
    <row r="54" spans="1:17" s="5" customFormat="1" ht="40.5" customHeight="1">
      <c r="A54" s="85">
        <v>545</v>
      </c>
      <c r="B54" s="83" t="s">
        <v>45</v>
      </c>
      <c r="C54" s="157">
        <v>18600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8">
        <v>18600</v>
      </c>
      <c r="N54" s="159">
        <v>19545</v>
      </c>
      <c r="O54" s="160">
        <f>SUM(N54-C54)</f>
        <v>945</v>
      </c>
      <c r="P54" s="167">
        <v>19545.32</v>
      </c>
      <c r="Q54" s="167">
        <f>P54-N54</f>
        <v>0.31999999999970896</v>
      </c>
    </row>
    <row r="55" spans="1:17" s="5" customFormat="1" ht="12.75" customHeight="1">
      <c r="A55" s="85">
        <v>1001</v>
      </c>
      <c r="B55" s="83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8"/>
      <c r="N55" s="159"/>
      <c r="O55" s="160"/>
      <c r="P55" s="167"/>
      <c r="Q55" s="167"/>
    </row>
    <row r="56" spans="1:17" s="5" customFormat="1" ht="12.75" customHeight="1">
      <c r="A56" s="85" t="s">
        <v>77</v>
      </c>
      <c r="B56" s="83" t="s">
        <v>56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8"/>
      <c r="N56" s="159"/>
      <c r="O56" s="160"/>
      <c r="P56" s="167"/>
      <c r="Q56" s="167"/>
    </row>
    <row r="57" spans="1:17" s="5" customFormat="1" ht="12.75" customHeight="1">
      <c r="A57" s="85"/>
      <c r="B57" s="83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8"/>
      <c r="N57" s="159"/>
      <c r="O57" s="160"/>
      <c r="P57" s="167"/>
      <c r="Q57" s="167"/>
    </row>
    <row r="58" spans="1:17" s="5" customFormat="1" ht="12.75" customHeight="1">
      <c r="A58" s="85">
        <v>3</v>
      </c>
      <c r="B58" s="83" t="s">
        <v>57</v>
      </c>
      <c r="C58" s="157">
        <v>81000</v>
      </c>
      <c r="D58" s="157"/>
      <c r="E58" s="157"/>
      <c r="F58" s="157"/>
      <c r="G58" s="157"/>
      <c r="H58" s="157">
        <v>81000</v>
      </c>
      <c r="I58" s="157"/>
      <c r="J58" s="157"/>
      <c r="K58" s="157"/>
      <c r="L58" s="157"/>
      <c r="M58" s="158"/>
      <c r="N58" s="159">
        <v>0</v>
      </c>
      <c r="O58" s="160">
        <f>SUM(N58-C58)</f>
        <v>-81000</v>
      </c>
      <c r="P58" s="167"/>
      <c r="Q58" s="167"/>
    </row>
    <row r="59" spans="1:17" s="5" customFormat="1" ht="12.75" customHeight="1">
      <c r="A59" s="85">
        <v>32</v>
      </c>
      <c r="B59" s="83" t="s">
        <v>58</v>
      </c>
      <c r="C59" s="157">
        <v>81000</v>
      </c>
      <c r="D59" s="157"/>
      <c r="E59" s="157"/>
      <c r="F59" s="157"/>
      <c r="G59" s="157"/>
      <c r="H59" s="157">
        <v>81000</v>
      </c>
      <c r="I59" s="157"/>
      <c r="J59" s="157"/>
      <c r="K59" s="157"/>
      <c r="L59" s="157"/>
      <c r="M59" s="158"/>
      <c r="N59" s="159">
        <v>0</v>
      </c>
      <c r="O59" s="160">
        <f>SUM(N59-C59)</f>
        <v>-81000</v>
      </c>
      <c r="P59" s="167"/>
      <c r="Q59" s="167"/>
    </row>
    <row r="60" spans="1:17" s="5" customFormat="1" ht="12.75" customHeight="1">
      <c r="A60" s="85">
        <v>321</v>
      </c>
      <c r="B60" s="83" t="s">
        <v>16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8"/>
      <c r="N60" s="159"/>
      <c r="O60" s="160"/>
      <c r="P60" s="167"/>
      <c r="Q60" s="167"/>
    </row>
    <row r="61" spans="1:17" s="5" customFormat="1" ht="12.75" customHeight="1">
      <c r="A61" s="85">
        <v>324</v>
      </c>
      <c r="B61" s="83" t="s">
        <v>46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59"/>
      <c r="O61" s="160"/>
      <c r="P61" s="167"/>
      <c r="Q61" s="167"/>
    </row>
    <row r="62" spans="1:17" s="5" customFormat="1" ht="26.25">
      <c r="A62" s="85">
        <v>329</v>
      </c>
      <c r="B62" s="83" t="s">
        <v>59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8"/>
      <c r="N62" s="159"/>
      <c r="O62" s="160"/>
      <c r="P62" s="167"/>
      <c r="Q62" s="167"/>
    </row>
    <row r="63" spans="1:17" s="5" customFormat="1" ht="12.75">
      <c r="A63" s="79"/>
      <c r="B63" s="80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8"/>
      <c r="N63" s="159"/>
      <c r="O63" s="160"/>
      <c r="P63" s="167"/>
      <c r="Q63" s="167"/>
    </row>
    <row r="64" spans="1:17" s="5" customFormat="1" ht="12.75">
      <c r="A64" s="79"/>
      <c r="B64" s="83" t="s">
        <v>60</v>
      </c>
      <c r="C64" s="157">
        <v>22630825</v>
      </c>
      <c r="D64" s="157">
        <v>54125</v>
      </c>
      <c r="E64" s="157">
        <v>579400</v>
      </c>
      <c r="F64" s="157">
        <v>368300</v>
      </c>
      <c r="G64" s="157">
        <v>3419500</v>
      </c>
      <c r="H64" s="157">
        <v>81000</v>
      </c>
      <c r="I64" s="157">
        <v>17518400</v>
      </c>
      <c r="J64" s="157">
        <v>174750</v>
      </c>
      <c r="K64" s="157">
        <v>10000</v>
      </c>
      <c r="L64" s="157">
        <v>6000</v>
      </c>
      <c r="M64" s="158">
        <v>419350</v>
      </c>
      <c r="N64" s="159">
        <v>21789344</v>
      </c>
      <c r="O64" s="160">
        <f>SUM(N64-C64)</f>
        <v>-841481</v>
      </c>
      <c r="P64" s="167">
        <v>21729295.13</v>
      </c>
      <c r="Q64" s="167">
        <f>P64-N64</f>
        <v>-60048.87000000104</v>
      </c>
    </row>
    <row r="65" spans="1:17" s="5" customFormat="1" ht="12.75">
      <c r="A65" s="79"/>
      <c r="B65" s="83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8"/>
      <c r="N65" s="219"/>
      <c r="O65" s="166"/>
      <c r="P65" s="169"/>
      <c r="Q65" s="169"/>
    </row>
    <row r="66" spans="1:17" s="5" customFormat="1" ht="12.75">
      <c r="A66" s="79"/>
      <c r="B66" s="83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8"/>
      <c r="N66" s="40"/>
      <c r="O66" s="40"/>
      <c r="P66" s="149"/>
      <c r="Q66" s="149"/>
    </row>
    <row r="67" spans="1:17" s="5" customFormat="1" ht="12.75">
      <c r="A67" s="79"/>
      <c r="B67" s="83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8"/>
      <c r="N67" s="40"/>
      <c r="O67" s="40"/>
      <c r="P67" s="149"/>
      <c r="Q67" s="149"/>
    </row>
    <row r="68" spans="1:17" s="5" customFormat="1" ht="12.75">
      <c r="A68" s="79"/>
      <c r="B68" s="80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8"/>
      <c r="N68" s="40"/>
      <c r="O68" s="40"/>
      <c r="P68" s="149"/>
      <c r="Q68" s="149"/>
    </row>
    <row r="69" spans="1:17" ht="12.75">
      <c r="A69" s="59"/>
      <c r="B69" s="8" t="s">
        <v>81</v>
      </c>
      <c r="C69" s="152"/>
      <c r="D69" s="152"/>
      <c r="E69" s="152"/>
      <c r="F69" s="152"/>
      <c r="G69" s="152"/>
      <c r="H69" s="152"/>
      <c r="I69" s="152" t="s">
        <v>74</v>
      </c>
      <c r="J69" s="152"/>
      <c r="K69" s="152"/>
      <c r="L69" s="152"/>
      <c r="M69" s="152"/>
      <c r="N69" s="152"/>
      <c r="O69" s="149"/>
      <c r="P69" s="150"/>
      <c r="Q69" s="149"/>
    </row>
    <row r="70" spans="1:17" ht="12.75">
      <c r="A70" s="59"/>
      <c r="B70" s="8"/>
      <c r="C70" s="152"/>
      <c r="D70" s="152"/>
      <c r="E70" s="152"/>
      <c r="F70" s="152"/>
      <c r="G70" s="152"/>
      <c r="H70" s="152"/>
      <c r="I70" s="152" t="s">
        <v>65</v>
      </c>
      <c r="J70" s="152"/>
      <c r="K70" s="152"/>
      <c r="L70" s="152"/>
      <c r="M70" s="152"/>
      <c r="N70" s="152"/>
      <c r="O70" s="149"/>
      <c r="P70" s="150"/>
      <c r="Q70" s="149"/>
    </row>
    <row r="71" spans="1:17" ht="12.75">
      <c r="A71" s="59"/>
      <c r="B71" s="8" t="s">
        <v>84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49"/>
      <c r="P71" s="150"/>
      <c r="Q71" s="149"/>
    </row>
    <row r="72" spans="1:17" ht="26.25">
      <c r="A72" s="59"/>
      <c r="B72" s="8" t="s">
        <v>85</v>
      </c>
      <c r="C72" s="152"/>
      <c r="D72" s="152"/>
      <c r="E72" s="152"/>
      <c r="F72" s="152"/>
      <c r="G72" s="152"/>
      <c r="H72" s="152"/>
      <c r="I72" s="152" t="s">
        <v>66</v>
      </c>
      <c r="J72" s="152"/>
      <c r="K72" s="152"/>
      <c r="L72" s="152"/>
      <c r="M72" s="152"/>
      <c r="N72" s="152"/>
      <c r="O72" s="149"/>
      <c r="P72" s="150"/>
      <c r="Q72" s="149"/>
    </row>
    <row r="73" spans="1:17" ht="12.75">
      <c r="A73" s="59"/>
      <c r="B73" s="8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3"/>
      <c r="Q73" s="149"/>
    </row>
    <row r="74" spans="1:17" ht="12.75">
      <c r="A74" s="59"/>
      <c r="B74" s="8"/>
      <c r="C74" s="3"/>
      <c r="D74" s="3"/>
      <c r="E74" s="3"/>
      <c r="F74" s="3"/>
      <c r="G74" s="3"/>
      <c r="H74" s="3"/>
      <c r="I74" s="3" t="s">
        <v>67</v>
      </c>
      <c r="J74" s="3"/>
      <c r="K74" s="3"/>
      <c r="L74" s="3"/>
      <c r="M74" s="3"/>
      <c r="O74" s="149"/>
      <c r="Q74" s="149"/>
    </row>
    <row r="75" spans="1:17" ht="12.75">
      <c r="A75" s="59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Q75" s="149"/>
    </row>
    <row r="76" spans="1:17" ht="12.75">
      <c r="A76" s="59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Q76" s="149"/>
    </row>
    <row r="77" spans="1:13" ht="12.75">
      <c r="A77" s="59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59"/>
      <c r="B78" s="8"/>
      <c r="C78" s="3"/>
      <c r="D78" s="3"/>
      <c r="E78" s="151"/>
      <c r="F78" s="3"/>
      <c r="G78" s="3"/>
      <c r="H78" s="3"/>
      <c r="I78" s="3"/>
      <c r="J78" s="3"/>
      <c r="K78" s="3"/>
      <c r="L78" s="3"/>
      <c r="M78" s="3"/>
    </row>
    <row r="79" spans="1:13" ht="12.75">
      <c r="A79" s="59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59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59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59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59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59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59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59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59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59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59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59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59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59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59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59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59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59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59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59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59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59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59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59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59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59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59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59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59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59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59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59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59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59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59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59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59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59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59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59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59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59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59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59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59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59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59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59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59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59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59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59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9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9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59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59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59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59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59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59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59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59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59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59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59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59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59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59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59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59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59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59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59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59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59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2023-03-07T13:51:21Z</cp:lastPrinted>
  <dcterms:created xsi:type="dcterms:W3CDTF">2013-09-11T11:00:21Z</dcterms:created>
  <dcterms:modified xsi:type="dcterms:W3CDTF">2023-03-07T13:52:47Z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